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SHEET'!$A$1:$J$63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<sst xmlns="http://schemas.openxmlformats.org/spreadsheetml/2006/main" count="175" uniqueCount="175">
  <si>
    <t>HAI-O ENTERPRISE BHD ( Co.No. 22544-D)</t>
  </si>
  <si>
    <t>Quarterly report on consolidated results for the financial period ended 31 January 2005</t>
  </si>
  <si>
    <t>The figures have not been audited.</t>
  </si>
  <si>
    <t>CONDENSED CONSOLIDATED INCOME STATEMENT</t>
  </si>
  <si>
    <t>FOR THE QUARTER ENDED 31 JANUARY 2005</t>
  </si>
  <si>
    <t>INDIVIDUAL QUARTER</t>
  </si>
  <si>
    <t>CUMULATIVE QUARTER</t>
  </si>
  <si>
    <t>CURRENT YEAR</t>
  </si>
  <si>
    <t>PRECEDING YEAR</t>
  </si>
  <si>
    <t>CURRENT YEAR</t>
  </si>
  <si>
    <t>PRECEDING YEAR</t>
  </si>
  <si>
    <t>QUARTER</t>
  </si>
  <si>
    <t>CORRESPONDING</t>
  </si>
  <si>
    <t>TO DATE</t>
  </si>
  <si>
    <t>CORRESPONDING</t>
  </si>
  <si>
    <t>QUARTER</t>
  </si>
  <si>
    <t>PERIOD</t>
  </si>
  <si>
    <t>31/01/2005</t>
  </si>
  <si>
    <t>31/01/2004</t>
  </si>
  <si>
    <t>31/01/2005</t>
  </si>
  <si>
    <t>31/01/2004</t>
  </si>
  <si>
    <t>RM'000</t>
  </si>
  <si>
    <t>RM'000</t>
  </si>
  <si>
    <t>RM'000</t>
  </si>
  <si>
    <t>RM'000</t>
  </si>
  <si>
    <t>Revenue</t>
  </si>
  <si>
    <t>Cost of sales</t>
  </si>
  <si>
    <t>Gross profit</t>
  </si>
  <si>
    <t>Operating Expenses</t>
  </si>
  <si>
    <t>Other Operating Income</t>
  </si>
  <si>
    <t xml:space="preserve"> Interest Income</t>
  </si>
  <si>
    <t xml:space="preserve"> </t>
  </si>
  <si>
    <t>Profit from Operations</t>
  </si>
  <si>
    <t xml:space="preserve"> </t>
  </si>
  <si>
    <t xml:space="preserve"> </t>
  </si>
  <si>
    <t>Finance Costs</t>
  </si>
  <si>
    <t>Investing Results</t>
  </si>
  <si>
    <t>Profit / (loss) before taxation</t>
  </si>
  <si>
    <t>Taxation</t>
  </si>
  <si>
    <t>Profit / (loss) after taxation</t>
  </si>
  <si>
    <t xml:space="preserve"> </t>
  </si>
  <si>
    <t>Minority Interests</t>
  </si>
  <si>
    <t>Net Profit / (loss) for the period</t>
  </si>
  <si>
    <t>Earnings Per Share (sen) :-</t>
  </si>
  <si>
    <t>- Basic</t>
  </si>
  <si>
    <t>- Diluted</t>
  </si>
  <si>
    <t xml:space="preserve">The Condensed Consolidated Income Statement should be read in conjunction with the Annual Financial Report for the </t>
  </si>
  <si>
    <t>year ended 30 April 2004</t>
  </si>
  <si>
    <t>HAI-O ENTERPRISE BHD ( Co.No. 22544-D)</t>
  </si>
  <si>
    <t>CONDENSED CONSOLIDATED BALANCE SHEETS</t>
  </si>
  <si>
    <t>AS AT 31 JANUARY 2005</t>
  </si>
  <si>
    <t>(Audited)</t>
  </si>
  <si>
    <t>AS AT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</si>
  <si>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</si>
  <si>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</si>
  <si>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</si>
  <si>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</si>
  <si>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</si>
  <si>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</si>
  <si>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</si>
  <si>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31/01/2005</t>
  </si>
  <si>
    <t>30/04/2004</t>
  </si>
  <si>
    <t>(RM'000)</t>
  </si>
  <si>
    <t>(RM'000)</t>
  </si>
  <si>
    <t>Property, Plant and Equipment</t>
  </si>
  <si>
    <t>Intangible Assets</t>
  </si>
  <si>
    <t>Investment in Associated Companies</t>
  </si>
  <si>
    <t>Investment in Jointly Control Entity</t>
  </si>
  <si>
    <t>Other Investments</t>
  </si>
  <si>
    <t xml:space="preserve"> </t>
  </si>
  <si>
    <t xml:space="preserve"> </t>
  </si>
  <si>
    <t xml:space="preserve"> </t>
  </si>
  <si>
    <t>Trade Receivables</t>
  </si>
  <si>
    <t>Current Assets</t>
  </si>
  <si>
    <t>Inventories</t>
  </si>
  <si>
    <t>Trade &amp; Other Receivables</t>
  </si>
  <si>
    <t>Cash and Cash Equivalents</t>
  </si>
  <si>
    <t xml:space="preserve"> </t>
  </si>
  <si>
    <t xml:space="preserve"> </t>
  </si>
  <si>
    <t>Current Liabilities</t>
  </si>
  <si>
    <t>Trade &amp; Other Payables</t>
  </si>
  <si>
    <t>Overdraft</t>
  </si>
  <si>
    <t>Short Term Borrowings</t>
  </si>
  <si>
    <t>Taxation</t>
  </si>
  <si>
    <t xml:space="preserve">Net Current Assets </t>
  </si>
  <si>
    <t>Share Capital</t>
  </si>
  <si>
    <t>Reserves</t>
  </si>
  <si>
    <t>Treasury Shares</t>
  </si>
  <si>
    <t>Shareholders' Funds</t>
  </si>
  <si>
    <t>Minority Interest</t>
  </si>
  <si>
    <t>Long Term Liabilities</t>
  </si>
  <si>
    <t>Borrowings</t>
  </si>
  <si>
    <t>Other Deferred Liabilities</t>
  </si>
  <si>
    <t>Net tangible assets per share (RM)</t>
  </si>
  <si>
    <t xml:space="preserve">The Condensed Consolidated Balance Sheets should be read in conjunction with the Annual Financial  </t>
  </si>
  <si>
    <t>Report for the year ended 30 April 2004</t>
  </si>
  <si>
    <t xml:space="preserve"> </t>
  </si>
  <si>
    <t>HAI-O ENTERPRISE BHD ( Co.No. 22544-D)</t>
  </si>
  <si>
    <t>CONDENSED CONSOLIDATED CASH FLOW STATEMENTS</t>
  </si>
  <si>
    <t>FOR THE QUARTER ENDED 31 JANUARY  2005</t>
  </si>
  <si>
    <t>9 month</t>
  </si>
  <si>
    <t>9 month</t>
  </si>
  <si>
    <t>ended</t>
  </si>
  <si>
    <t>ended</t>
  </si>
  <si>
    <t>(RM '000)</t>
  </si>
  <si>
    <t>(RM '000)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</si>
  <si>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</si>
  <si>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</si>
  <si>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</si>
  <si>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</si>
  <si>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</si>
  <si>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</si>
  <si>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</si>
  <si>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</si>
  <si>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</si>
  <si>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</si>
  <si>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</si>
  <si>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>Other investment</t>
  </si>
  <si>
    <t>Equity investment</t>
  </si>
  <si>
    <t>Net cash used in investing activities</t>
  </si>
  <si>
    <t>Financing Activities</t>
  </si>
  <si>
    <t>Purchase of Company's own share</t>
  </si>
  <si>
    <t>Interest paid</t>
  </si>
  <si>
    <t>Dividend paid</t>
  </si>
  <si>
    <t>Bill payable</t>
  </si>
  <si>
    <t>Others</t>
  </si>
  <si>
    <t>Net cash used in financing activities</t>
  </si>
  <si>
    <t>Net Changes in Cash &amp; Cash Equivalents</t>
  </si>
  <si>
    <t>Cash &amp; Cash Equivalents at begining of financial year</t>
  </si>
  <si>
    <t>Cash &amp; Cash Equivalents at end of the financial period</t>
  </si>
  <si>
    <t>The Condensed Consolidated Cash Flow Statement should be read in conjunction with the</t>
  </si>
  <si>
    <t>Annual Financial Report for the year ended 30 April 2004</t>
  </si>
  <si>
    <t>HAI-O ENTERPRISE BHD ( Co.No. 22544-D)</t>
  </si>
  <si>
    <t>CONDENSED CONSOLIDATED STATEMENTS OF CHANGES IN EQUITY</t>
  </si>
  <si>
    <t>FOR THE QUARTER ENDED 31 JANUARY 2005</t>
  </si>
  <si>
    <t xml:space="preserve">Reserve </t>
  </si>
  <si>
    <t xml:space="preserve">Reserve </t>
  </si>
  <si>
    <t>attributable to</t>
  </si>
  <si>
    <t>attributable to</t>
  </si>
  <si>
    <t>Retained</t>
  </si>
  <si>
    <t>Share Capital</t>
  </si>
  <si>
    <t>Treasury share</t>
  </si>
  <si>
    <t>Capital</t>
  </si>
  <si>
    <t>revenue</t>
  </si>
  <si>
    <t>Profits</t>
  </si>
  <si>
    <t>Total</t>
  </si>
  <si>
    <t>(RM'000)</t>
  </si>
  <si>
    <t>(RM'000)</t>
  </si>
  <si>
    <t>(RM'000)</t>
  </si>
  <si>
    <t>(RM'000)</t>
  </si>
  <si>
    <t>(RM'000)</t>
  </si>
  <si>
    <t>(RM'000)</t>
  </si>
  <si>
    <t>9 month quarter</t>
  </si>
  <si>
    <t>ended 31 January 2005</t>
  </si>
  <si>
    <t>Balance at begining</t>
  </si>
  <si>
    <t xml:space="preserve">   of year</t>
  </si>
  <si>
    <t>Amortisation during the period</t>
  </si>
  <si>
    <t>Net profit for the financial year</t>
  </si>
  <si>
    <t>Issue of share capital</t>
  </si>
  <si>
    <t>Purchase of Company's own shares</t>
  </si>
  <si>
    <t>Dividend of 5%, less tax</t>
  </si>
  <si>
    <t>Balance at end of</t>
  </si>
  <si>
    <t xml:space="preserve">  period</t>
  </si>
  <si>
    <t>9 month quarter</t>
  </si>
  <si>
    <t>ended 31 Jan 2004</t>
  </si>
  <si>
    <t>Balance at begining</t>
  </si>
  <si>
    <t xml:space="preserve">   of year</t>
  </si>
  <si>
    <t>Amortisation during the period</t>
  </si>
  <si>
    <t>Net profit for the financial year</t>
  </si>
  <si>
    <t>Purchase of Company's own shares</t>
  </si>
  <si>
    <t>Dividend of 4%, less tax</t>
  </si>
  <si>
    <t>Balance at end of</t>
  </si>
  <si>
    <t xml:space="preserve">   period</t>
  </si>
  <si>
    <t xml:space="preserve">The Condensed Consolidated Statements of Changes in Equity should be read in conjunction with the </t>
  </si>
  <si>
    <t>Annual Financial Report for the year ended 30 April 2004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</si>
</sst>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MM/DD/YYYY"/>
    <numFmt numFmtId="166" formatCode="_(* #,##0.00_);_(* \(#,##0.00\);_(* -??_);_(@_)"/>
    <numFmt numFmtId="167" formatCode="_(* #,##0_);_(* \(#,##0\);_(* -??_);_(@_)"/>
    <numFmt numFmtId="168" formatCode="D/M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7" fontId="1" fillId="0" borderId="1" xfId="15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1" fillId="0" borderId="2" xfId="15" applyNumberFormat="1" applyFont="1" applyFill="1" applyBorder="1" applyAlignment="1" applyProtection="1">
      <alignment/>
      <protection/>
    </xf>
    <xf numFmtId="167" fontId="0" fillId="0" borderId="2" xfId="15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6" fontId="1" fillId="0" borderId="3" xfId="15" applyNumberFormat="1" applyFont="1" applyFill="1" applyBorder="1" applyAlignment="1" applyProtection="1">
      <alignment/>
      <protection/>
    </xf>
    <xf numFmtId="166" fontId="0" fillId="0" borderId="3" xfId="15" applyNumberFormat="1" applyFont="1" applyFill="1" applyBorder="1" applyAlignment="1" applyProtection="1">
      <alignment/>
      <protection/>
    </xf>
    <xf numFmtId="166" fontId="1" fillId="0" borderId="4" xfId="15" applyNumberFormat="1" applyFont="1" applyFill="1" applyBorder="1" applyAlignment="1" applyProtection="1">
      <alignment/>
      <protection/>
    </xf>
    <xf numFmtId="166" fontId="0" fillId="0" borderId="4" xfId="15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7" fillId="0" borderId="0" xfId="0" applyFont="1" applyFill="1" applyBorder="1" applyAlignment="1">
      <alignment horizontal="right"/>
    </xf>
    <xf numFmtId="164" fontId="8" fillId="0" borderId="0" xfId="0" applyFont="1" applyBorder="1" applyAlignment="1">
      <alignment horizontal="right"/>
    </xf>
    <xf numFmtId="167" fontId="1" fillId="0" borderId="0" xfId="15" applyNumberFormat="1" applyFont="1" applyFill="1" applyBorder="1" applyAlignment="1" applyProtection="1">
      <alignment/>
      <protection/>
    </xf>
    <xf numFmtId="167" fontId="1" fillId="0" borderId="5" xfId="15" applyNumberFormat="1" applyFont="1" applyFill="1" applyBorder="1" applyAlignment="1" applyProtection="1">
      <alignment/>
      <protection/>
    </xf>
    <xf numFmtId="167" fontId="0" fillId="0" borderId="6" xfId="15" applyNumberFormat="1" applyFont="1" applyFill="1" applyBorder="1" applyAlignment="1" applyProtection="1">
      <alignment/>
      <protection/>
    </xf>
    <xf numFmtId="167" fontId="1" fillId="0" borderId="7" xfId="15" applyNumberFormat="1" applyFont="1" applyFill="1" applyBorder="1" applyAlignment="1" applyProtection="1">
      <alignment/>
      <protection/>
    </xf>
    <xf numFmtId="167" fontId="0" fillId="0" borderId="8" xfId="15" applyNumberFormat="1" applyFont="1" applyFill="1" applyBorder="1" applyAlignment="1" applyProtection="1">
      <alignment/>
      <protection/>
    </xf>
    <xf numFmtId="167" fontId="1" fillId="0" borderId="9" xfId="15" applyNumberFormat="1" applyFont="1" applyFill="1" applyBorder="1" applyAlignment="1" applyProtection="1">
      <alignment/>
      <protection/>
    </xf>
    <xf numFmtId="167" fontId="0" fillId="0" borderId="10" xfId="15" applyNumberFormat="1" applyFont="1" applyFill="1" applyBorder="1" applyAlignment="1" applyProtection="1">
      <alignment/>
      <protection/>
    </xf>
    <xf numFmtId="167" fontId="1" fillId="0" borderId="11" xfId="15" applyNumberFormat="1" applyFont="1" applyFill="1" applyBorder="1" applyAlignment="1" applyProtection="1">
      <alignment/>
      <protection/>
    </xf>
    <xf numFmtId="167" fontId="0" fillId="0" borderId="12" xfId="15" applyNumberFormat="1" applyFont="1" applyFill="1" applyBorder="1" applyAlignment="1" applyProtection="1">
      <alignment/>
      <protection/>
    </xf>
    <xf numFmtId="167" fontId="1" fillId="0" borderId="1" xfId="15" applyNumberFormat="1" applyFont="1" applyFill="1" applyBorder="1" applyAlignment="1" applyProtection="1">
      <alignment/>
      <protection/>
    </xf>
    <xf numFmtId="167" fontId="1" fillId="0" borderId="13" xfId="15" applyNumberFormat="1" applyFont="1" applyFill="1" applyBorder="1" applyAlignment="1" applyProtection="1">
      <alignment/>
      <protection/>
    </xf>
    <xf numFmtId="167" fontId="0" fillId="0" borderId="13" xfId="15" applyNumberFormat="1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6" fontId="1" fillId="0" borderId="0" xfId="15" applyNumberFormat="1" applyFont="1" applyFill="1" applyBorder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166" fontId="6" fillId="0" borderId="0" xfId="15" applyFont="1" applyFill="1" applyBorder="1" applyAlignment="1" applyProtection="1">
      <alignment/>
      <protection/>
    </xf>
    <xf numFmtId="166" fontId="1" fillId="0" borderId="0" xfId="15" applyFont="1" applyFill="1" applyBorder="1" applyAlignment="1" applyProtection="1">
      <alignment/>
      <protection/>
    </xf>
    <xf numFmtId="166" fontId="0" fillId="0" borderId="0" xfId="15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4" fontId="7" fillId="0" borderId="0" xfId="15" applyNumberFormat="1" applyFont="1" applyFill="1" applyBorder="1" applyAlignment="1" applyProtection="1">
      <alignment horizontal="center"/>
      <protection/>
    </xf>
    <xf numFmtId="167" fontId="1" fillId="0" borderId="0" xfId="15" applyNumberFormat="1" applyFont="1" applyFill="1" applyBorder="1" applyAlignment="1" applyProtection="1">
      <alignment horizontal="center"/>
      <protection/>
    </xf>
    <xf numFmtId="168" fontId="1" fillId="0" borderId="0" xfId="15" applyNumberFormat="1" applyFont="1" applyFill="1" applyBorder="1" applyAlignment="1" applyProtection="1">
      <alignment horizontal="center"/>
      <protection/>
    </xf>
    <xf numFmtId="167" fontId="0" fillId="0" borderId="6" xfId="15" applyNumberFormat="1" applyFont="1" applyFill="1" applyBorder="1" applyAlignment="1" applyProtection="1">
      <alignment/>
      <protection/>
    </xf>
    <xf numFmtId="167" fontId="0" fillId="0" borderId="8" xfId="15" applyNumberFormat="1" applyFont="1" applyFill="1" applyBorder="1" applyAlignment="1" applyProtection="1">
      <alignment/>
      <protection/>
    </xf>
    <xf numFmtId="167" fontId="0" fillId="0" borderId="10" xfId="15" applyNumberFormat="1" applyFont="1" applyFill="1" applyBorder="1" applyAlignment="1" applyProtection="1">
      <alignment/>
      <protection/>
    </xf>
    <xf numFmtId="167" fontId="1" fillId="0" borderId="14" xfId="15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7" fontId="4" fillId="0" borderId="0" xfId="15" applyNumberFormat="1" applyFont="1" applyFill="1" applyBorder="1" applyAlignment="1" applyProtection="1">
      <alignment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4" fontId="7" fillId="0" borderId="0" xfId="0" applyFont="1" applyBorder="1" applyAlignment="1">
      <alignment/>
    </xf>
    <xf numFmtId="167" fontId="1" fillId="0" borderId="3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33">
      <selection activeCell="F55" sqref="F55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4.57421875" style="1" customWidth="1"/>
    <col min="4" max="4" width="29.28125" style="1" customWidth="1"/>
    <col min="5" max="5" width="18.140625" style="2" customWidth="1"/>
    <col min="6" max="6" width="22.28125" style="3" customWidth="1"/>
    <col min="7" max="7" width="3.28125" style="1" customWidth="1"/>
    <col min="8" max="8" width="18.421875" style="4" customWidth="1"/>
    <col min="9" max="9" width="22.00390625" style="3" customWidth="1"/>
    <col min="10" max="10" width="18.140625" style="1" customWidth="1"/>
    <col min="11" max="11" width="1.1484375" style="1" customWidth="1"/>
    <col min="12" max="256" width="9.00390625" style="1" customWidth="1"/>
  </cols>
  <sheetData>
    <row r="1" spans="3:9" s="1" customFormat="1" ht="17.25">
      <c r="C1" s="5" t="s">
        <v>0</v>
      </c>
      <c r="E1" s="2"/>
      <c r="G1" s="2"/>
      <c r="H1" s="4"/>
      <c r="I1" s="3"/>
    </row>
    <row r="2" spans="5:9" s="1" customFormat="1" ht="12.75">
      <c r="E2" s="2"/>
      <c r="F2" s="3"/>
      <c r="H2" s="4"/>
      <c r="I2" s="3"/>
    </row>
    <row r="3" spans="3:10" s="1" customFormat="1" ht="15">
      <c r="C3" s="6" t="s">
        <v>1</v>
      </c>
      <c r="D3" s="7"/>
      <c r="E3" s="8"/>
      <c r="F3" s="7"/>
      <c r="G3" s="8"/>
      <c r="H3" s="8"/>
      <c r="I3" s="7"/>
      <c r="J3" s="4"/>
    </row>
    <row r="4" spans="3:9" s="1" customFormat="1" ht="15">
      <c r="C4" s="6" t="s">
        <v>2</v>
      </c>
      <c r="D4" s="7"/>
      <c r="E4" s="8"/>
      <c r="F4" s="7"/>
      <c r="G4" s="7"/>
      <c r="H4" s="4"/>
      <c r="I4" s="3"/>
    </row>
    <row r="5" spans="1:9" s="1" customFormat="1" ht="15">
      <c r="A5" s="6"/>
      <c r="B5" s="7"/>
      <c r="C5" s="7"/>
      <c r="D5" s="7"/>
      <c r="E5" s="8"/>
      <c r="F5" s="7"/>
      <c r="G5" s="7"/>
      <c r="H5" s="4"/>
      <c r="I5" s="3"/>
    </row>
    <row r="6" spans="3:9" s="1" customFormat="1" ht="17.25">
      <c r="C6" s="5" t="s">
        <v>3</v>
      </c>
      <c r="D6" s="7"/>
      <c r="E6" s="8"/>
      <c r="F6" s="7"/>
      <c r="G6" s="8"/>
      <c r="H6" s="8"/>
      <c r="I6" s="3"/>
    </row>
    <row r="7" spans="3:9" s="1" customFormat="1" ht="17.25">
      <c r="C7" s="5" t="s">
        <v>4</v>
      </c>
      <c r="D7" s="7"/>
      <c r="E7" s="8"/>
      <c r="F7" s="7"/>
      <c r="G7" s="8"/>
      <c r="H7" s="8"/>
      <c r="I7" s="3"/>
    </row>
    <row r="8" spans="5:9" s="1" customFormat="1" ht="12.75">
      <c r="E8" s="2"/>
      <c r="F8" s="3"/>
      <c r="H8" s="4"/>
      <c r="I8" s="3"/>
    </row>
    <row r="9" spans="5:9" s="1" customFormat="1" ht="12.75">
      <c r="E9" s="2"/>
      <c r="F9" s="3"/>
      <c r="H9" s="4"/>
      <c r="I9" s="3"/>
    </row>
    <row r="10" spans="5:9" s="1" customFormat="1" ht="12.75">
      <c r="E10" s="9" t="s">
        <v>5</v>
      </c>
      <c r="F10" s="9"/>
      <c r="G10" s="10"/>
      <c r="H10" s="9" t="s">
        <v>6</v>
      </c>
      <c r="I10" s="9"/>
    </row>
    <row r="11" spans="5:9" s="1" customFormat="1" ht="12.75">
      <c r="E11" s="11" t="s">
        <v>7</v>
      </c>
      <c r="F11" s="12" t="s">
        <v>8</v>
      </c>
      <c r="G11" s="13"/>
      <c r="H11" s="14" t="s">
        <v>9</v>
      </c>
      <c r="I11" s="12" t="s">
        <v>10</v>
      </c>
    </row>
    <row r="12" spans="5:9" s="1" customFormat="1" ht="12.75">
      <c r="E12" s="11" t="s">
        <v>11</v>
      </c>
      <c r="F12" s="12" t="s">
        <v>12</v>
      </c>
      <c r="G12" s="13"/>
      <c r="H12" s="14" t="s">
        <v>13</v>
      </c>
      <c r="I12" s="12" t="s">
        <v>14</v>
      </c>
    </row>
    <row r="13" spans="5:9" s="1" customFormat="1" ht="12.75">
      <c r="E13" s="11"/>
      <c r="F13" s="12" t="s">
        <v>15</v>
      </c>
      <c r="G13" s="13"/>
      <c r="H13" s="14"/>
      <c r="I13" s="12" t="s">
        <v>16</v>
      </c>
    </row>
    <row r="14" spans="5:9" s="1" customFormat="1" ht="12.75">
      <c r="E14" s="15" t="s">
        <v>17</v>
      </c>
      <c r="F14" s="16" t="s">
        <v>18</v>
      </c>
      <c r="G14" s="17"/>
      <c r="H14" s="15" t="s">
        <v>19</v>
      </c>
      <c r="I14" s="16" t="s">
        <v>20</v>
      </c>
    </row>
    <row r="15" spans="5:9" s="1" customFormat="1" ht="12.75">
      <c r="E15" s="15"/>
      <c r="F15" s="18"/>
      <c r="G15" s="17"/>
      <c r="H15" s="15"/>
      <c r="I15" s="16"/>
    </row>
    <row r="16" spans="5:9" s="1" customFormat="1" ht="12.75">
      <c r="E16" s="11" t="s">
        <v>21</v>
      </c>
      <c r="F16" s="12" t="s">
        <v>22</v>
      </c>
      <c r="G16" s="13"/>
      <c r="H16" s="14" t="s">
        <v>23</v>
      </c>
      <c r="I16" s="12" t="s">
        <v>24</v>
      </c>
    </row>
    <row r="17" spans="5:9" s="1" customFormat="1" ht="12.75">
      <c r="E17" s="19"/>
      <c r="F17" s="20"/>
      <c r="G17" s="21"/>
      <c r="H17" s="22"/>
      <c r="I17" s="20"/>
    </row>
    <row r="18" spans="3:9" s="1" customFormat="1" ht="12.75">
      <c r="C18" s="1" t="s">
        <v>25</v>
      </c>
      <c r="D18" s="1"/>
      <c r="E18" s="23">
        <v>35332</v>
      </c>
      <c r="F18" s="24">
        <v>31359</v>
      </c>
      <c r="G18" s="23"/>
      <c r="H18" s="23">
        <v>104832</v>
      </c>
      <c r="I18" s="24">
        <v>89651</v>
      </c>
    </row>
    <row r="19" spans="3:9" s="1" customFormat="1" ht="12.75">
      <c r="C19" s="1" t="s">
        <v>26</v>
      </c>
      <c r="D19" s="1"/>
      <c r="E19" s="25">
        <v>-24773</v>
      </c>
      <c r="F19" s="26">
        <v>-20342</v>
      </c>
      <c r="G19" s="23"/>
      <c r="H19" s="25">
        <v>-72030</v>
      </c>
      <c r="I19" s="26">
        <v>-58048</v>
      </c>
    </row>
    <row r="20" spans="5:9" s="1" customFormat="1" ht="12.75">
      <c r="E20" s="23"/>
      <c r="F20" s="24"/>
      <c r="G20" s="23"/>
      <c r="H20" s="23"/>
      <c r="I20" s="24"/>
    </row>
    <row r="21" spans="3:9" s="1" customFormat="1" ht="12.75">
      <c r="C21" s="1" t="s">
        <v>27</v>
      </c>
      <c r="D21" s="1"/>
      <c r="E21" s="23">
        <f>SUM(E18:E19)</f>
        <v>10559</v>
      </c>
      <c r="F21" s="27">
        <f>SUM(F18:F19)</f>
        <v>11017</v>
      </c>
      <c r="G21" s="23"/>
      <c r="H21" s="23">
        <f>SUM(H18:H19)</f>
        <v>32802</v>
      </c>
      <c r="I21" s="27">
        <f>SUM(I18:I19)</f>
        <v>31603</v>
      </c>
    </row>
    <row r="22" spans="5:9" s="1" customFormat="1" ht="12.75">
      <c r="E22" s="23"/>
      <c r="F22" s="24"/>
      <c r="G22" s="23"/>
      <c r="H22" s="23"/>
      <c r="I22" s="24"/>
    </row>
    <row r="23" spans="3:9" s="1" customFormat="1" ht="12.75">
      <c r="C23" s="1" t="s">
        <v>28</v>
      </c>
      <c r="D23" s="1"/>
      <c r="E23" s="23">
        <v>-8941</v>
      </c>
      <c r="F23" s="24">
        <v>-9023</v>
      </c>
      <c r="G23" s="23"/>
      <c r="H23" s="23">
        <v>-24177</v>
      </c>
      <c r="I23" s="24">
        <v>-24889</v>
      </c>
    </row>
    <row r="24" spans="3:9" s="1" customFormat="1" ht="12.75">
      <c r="C24" s="1" t="s">
        <v>29</v>
      </c>
      <c r="D24" s="1"/>
      <c r="E24" s="23">
        <v>462</v>
      </c>
      <c r="F24" s="24">
        <v>0</v>
      </c>
      <c r="G24" s="23"/>
      <c r="H24" s="23">
        <v>1041</v>
      </c>
      <c r="I24" s="24">
        <v>880</v>
      </c>
    </row>
    <row r="25" spans="3:9" s="1" customFormat="1" ht="12.75">
      <c r="C25" s="1" t="s">
        <v>30</v>
      </c>
      <c r="D25" s="1"/>
      <c r="E25" s="25">
        <v>72</v>
      </c>
      <c r="F25" s="26">
        <v>56</v>
      </c>
      <c r="G25" s="23"/>
      <c r="H25" s="25">
        <v>224</v>
      </c>
      <c r="I25" s="26">
        <v>184</v>
      </c>
    </row>
    <row r="26" spans="3:9" s="1" customFormat="1" ht="12.75">
      <c r="C26" s="1" t="s">
        <v>31</v>
      </c>
      <c r="E26" s="23"/>
      <c r="F26" s="24"/>
      <c r="G26" s="23"/>
      <c r="H26" s="23"/>
      <c r="I26" s="24"/>
    </row>
    <row r="27" spans="3:12" s="1" customFormat="1" ht="12.75">
      <c r="C27" s="1" t="s">
        <v>32</v>
      </c>
      <c r="D27" s="1"/>
      <c r="E27" s="23">
        <f>SUM(E21:E25)</f>
        <v>2152</v>
      </c>
      <c r="F27" s="27">
        <f>SUM(F21:F25)</f>
        <v>2050</v>
      </c>
      <c r="G27" s="23"/>
      <c r="H27" s="23">
        <f>SUM(H21:H25)</f>
        <v>9890</v>
      </c>
      <c r="I27" s="27">
        <f>SUM(I21:I25)</f>
        <v>7778</v>
      </c>
      <c r="L27" s="28" t="s">
        <v>33</v>
      </c>
    </row>
    <row r="28" spans="3:9" s="1" customFormat="1" ht="12.75">
      <c r="C28" s="1" t="s">
        <v>34</v>
      </c>
      <c r="E28" s="23"/>
      <c r="F28" s="24"/>
      <c r="G28" s="23"/>
      <c r="H28" s="23"/>
      <c r="I28" s="24"/>
    </row>
    <row r="29" spans="3:9" s="1" customFormat="1" ht="12.75">
      <c r="C29" s="1" t="s">
        <v>35</v>
      </c>
      <c r="D29" s="1"/>
      <c r="E29" s="23">
        <v>-62</v>
      </c>
      <c r="F29" s="24">
        <v>-121</v>
      </c>
      <c r="G29" s="23"/>
      <c r="H29" s="23">
        <v>-291</v>
      </c>
      <c r="I29" s="24">
        <v>-304</v>
      </c>
    </row>
    <row r="30" spans="3:9" s="1" customFormat="1" ht="12.75">
      <c r="C30" s="1" t="s">
        <v>36</v>
      </c>
      <c r="D30" s="1"/>
      <c r="E30" s="25">
        <v>-40</v>
      </c>
      <c r="F30" s="26">
        <v>35</v>
      </c>
      <c r="G30" s="23"/>
      <c r="H30" s="25">
        <v>-108</v>
      </c>
      <c r="I30" s="26">
        <v>214</v>
      </c>
    </row>
    <row r="31" spans="5:9" s="1" customFormat="1" ht="12.75">
      <c r="E31" s="23"/>
      <c r="F31" s="24"/>
      <c r="G31" s="23"/>
      <c r="H31" s="23"/>
      <c r="I31" s="24"/>
    </row>
    <row r="32" spans="3:9" s="1" customFormat="1" ht="12.75">
      <c r="C32" s="1" t="s">
        <v>37</v>
      </c>
      <c r="D32" s="1"/>
      <c r="E32" s="23">
        <f>SUM(E27:E30)</f>
        <v>2050</v>
      </c>
      <c r="F32" s="27">
        <f>SUM(F27:F30)</f>
        <v>1964</v>
      </c>
      <c r="G32" s="23"/>
      <c r="H32" s="23">
        <f>SUM(H27:H30)</f>
        <v>9491</v>
      </c>
      <c r="I32" s="27">
        <f>SUM(I27:I30)</f>
        <v>7688</v>
      </c>
    </row>
    <row r="33" spans="5:9" s="1" customFormat="1" ht="12.75">
      <c r="E33" s="23"/>
      <c r="F33" s="24"/>
      <c r="G33" s="23"/>
      <c r="H33" s="23"/>
      <c r="I33" s="24"/>
    </row>
    <row r="34" spans="3:9" s="1" customFormat="1" ht="12.75">
      <c r="C34" s="1" t="s">
        <v>38</v>
      </c>
      <c r="D34" s="1"/>
      <c r="E34" s="25">
        <v>-949</v>
      </c>
      <c r="F34" s="26">
        <v>-373</v>
      </c>
      <c r="G34" s="23"/>
      <c r="H34" s="25">
        <v>-4292</v>
      </c>
      <c r="I34" s="26">
        <v>-2392</v>
      </c>
    </row>
    <row r="35" spans="5:9" s="1" customFormat="1" ht="12.75">
      <c r="E35" s="23"/>
      <c r="F35" s="24"/>
      <c r="G35" s="23"/>
      <c r="H35" s="23"/>
      <c r="I35" s="24"/>
    </row>
    <row r="36" spans="3:9" s="1" customFormat="1" ht="12.75">
      <c r="C36" s="1" t="s">
        <v>39</v>
      </c>
      <c r="D36" s="1"/>
      <c r="E36" s="23">
        <f>SUM(E32:E34)</f>
        <v>1101</v>
      </c>
      <c r="F36" s="27">
        <f>SUM(F32:F34)</f>
        <v>1591</v>
      </c>
      <c r="G36" s="23"/>
      <c r="H36" s="23">
        <f>SUM(H32:H34)</f>
        <v>5199</v>
      </c>
      <c r="I36" s="27">
        <f>SUM(I32:I34)</f>
        <v>5296</v>
      </c>
    </row>
    <row r="37" spans="4:9" s="1" customFormat="1" ht="12.75">
      <c r="D37" s="1" t="s">
        <v>40</v>
      </c>
      <c r="E37" s="23"/>
      <c r="F37" s="24"/>
      <c r="G37" s="23"/>
      <c r="H37" s="23"/>
      <c r="I37" s="24"/>
    </row>
    <row r="38" spans="3:9" s="1" customFormat="1" ht="12.75">
      <c r="C38" s="1" t="s">
        <v>41</v>
      </c>
      <c r="D38" s="1"/>
      <c r="E38" s="25">
        <v>10</v>
      </c>
      <c r="F38" s="26">
        <v>-40</v>
      </c>
      <c r="G38" s="23"/>
      <c r="H38" s="25">
        <v>-237</v>
      </c>
      <c r="I38" s="26">
        <v>-206</v>
      </c>
    </row>
    <row r="39" spans="5:9" s="1" customFormat="1" ht="12.75">
      <c r="E39" s="23"/>
      <c r="F39" s="24"/>
      <c r="G39" s="23"/>
      <c r="H39" s="23"/>
      <c r="I39" s="24"/>
    </row>
    <row r="40" spans="3:9" s="1" customFormat="1" ht="12.75">
      <c r="C40" s="1" t="s">
        <v>42</v>
      </c>
      <c r="D40" s="1"/>
      <c r="E40" s="29">
        <f>E36+E38</f>
        <v>1111</v>
      </c>
      <c r="F40" s="30">
        <f>F36+F38</f>
        <v>1551</v>
      </c>
      <c r="G40" s="23"/>
      <c r="H40" s="29">
        <f>H36+H38</f>
        <v>4962</v>
      </c>
      <c r="I40" s="30">
        <f>I36+I38</f>
        <v>5090</v>
      </c>
    </row>
    <row r="41" spans="5:9" s="1" customFormat="1" ht="12.75">
      <c r="E41" s="23"/>
      <c r="F41" s="3"/>
      <c r="G41" s="23"/>
      <c r="H41" s="23"/>
      <c r="I41" s="27"/>
    </row>
    <row r="42" spans="1:9" s="1" customFormat="1" ht="13.5" customHeight="1">
      <c r="A42" s="5"/>
      <c r="B42" s="31"/>
      <c r="C42" s="3"/>
      <c r="D42" s="7"/>
      <c r="E42" s="32"/>
      <c r="F42" s="3"/>
      <c r="G42" s="6"/>
      <c r="H42" s="32"/>
      <c r="I42" s="7"/>
    </row>
    <row r="43" spans="1:9" s="1" customFormat="1" ht="12.75" customHeight="1">
      <c r="A43" s="7"/>
      <c r="B43" s="7"/>
      <c r="C43" s="7"/>
      <c r="D43" s="7"/>
      <c r="E43" s="32"/>
      <c r="F43" s="3"/>
      <c r="G43" s="6"/>
      <c r="H43" s="32"/>
      <c r="I43" s="7"/>
    </row>
    <row r="44" spans="3:10" s="1" customFormat="1" ht="12.75">
      <c r="C44" s="1" t="s">
        <v>43</v>
      </c>
      <c r="E44" s="23"/>
      <c r="F44" s="24"/>
      <c r="G44" s="23"/>
      <c r="H44" s="23"/>
      <c r="I44" s="27"/>
      <c r="J44" s="27"/>
    </row>
    <row r="45" spans="4:10" s="1" customFormat="1" ht="12.75">
      <c r="D45" s="1" t="s">
        <v>44</v>
      </c>
      <c r="E45" s="33">
        <v>1.75</v>
      </c>
      <c r="F45" s="34">
        <v>2.4</v>
      </c>
      <c r="G45" s="23"/>
      <c r="H45" s="33">
        <v>7.81</v>
      </c>
      <c r="I45" s="34">
        <v>7.87</v>
      </c>
      <c r="J45" s="27"/>
    </row>
    <row r="46" spans="4:10" s="1" customFormat="1" ht="12.75">
      <c r="D46" s="1" t="s">
        <v>45</v>
      </c>
      <c r="E46" s="35">
        <v>0</v>
      </c>
      <c r="F46" s="36">
        <v>2.4</v>
      </c>
      <c r="G46" s="23"/>
      <c r="H46" s="35">
        <v>0</v>
      </c>
      <c r="I46" s="36">
        <v>7.87</v>
      </c>
      <c r="J46" s="27"/>
    </row>
    <row r="47" spans="5:10" s="1" customFormat="1" ht="12.75">
      <c r="E47" s="23"/>
      <c r="F47" s="27"/>
      <c r="G47" s="23"/>
      <c r="H47" s="23"/>
      <c r="I47" s="27"/>
      <c r="J47" s="27"/>
    </row>
    <row r="48" spans="5:10" s="1" customFormat="1" ht="12.75">
      <c r="E48" s="23"/>
      <c r="F48" s="27"/>
      <c r="G48" s="23"/>
      <c r="H48" s="23"/>
      <c r="I48" s="27"/>
      <c r="J48" s="27"/>
    </row>
    <row r="49" spans="5:10" s="1" customFormat="1" ht="12.75">
      <c r="E49" s="23"/>
      <c r="F49" s="27"/>
      <c r="G49" s="23"/>
      <c r="H49" s="23"/>
      <c r="I49" s="27"/>
      <c r="J49" s="27"/>
    </row>
    <row r="50" spans="5:9" s="1" customFormat="1" ht="12.75">
      <c r="E50" s="37"/>
      <c r="F50" s="3"/>
      <c r="G50" s="38"/>
      <c r="H50" s="4"/>
      <c r="I50" s="3"/>
    </row>
    <row r="51" spans="3:9" s="39" customFormat="1" ht="12.75">
      <c r="C51" s="40" t="s">
        <v>46</v>
      </c>
      <c r="D51" s="40"/>
      <c r="E51" s="41"/>
      <c r="F51" s="40"/>
      <c r="G51" s="40"/>
      <c r="H51" s="41"/>
      <c r="I51" s="40"/>
    </row>
    <row r="52" spans="3:9" s="39" customFormat="1" ht="12.75">
      <c r="C52" s="40" t="s">
        <v>47</v>
      </c>
      <c r="D52" s="40"/>
      <c r="E52" s="41"/>
      <c r="F52" s="40"/>
      <c r="G52" s="40"/>
      <c r="H52" s="41"/>
      <c r="I52" s="40"/>
    </row>
  </sheetData>
  <mergeCells count="2">
    <mergeCell ref="E10:F10"/>
    <mergeCell ref="H10:I10"/>
  </mergeCells>
  <printOptions/>
  <pageMargins left="0.5" right="0.5" top="0.7875" bottom="0.7875" header="0.5" footer="0.5"/>
  <pageSetup fitToHeight="0" horizontalDpi="300" verticalDpi="300" orientation="portrait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6">
      <selection activeCell="B46" sqref="B46"/>
    </sheetView>
  </sheetViews>
  <sheetFormatPr defaultColWidth="9.140625" defaultRowHeight="12.75"/>
  <cols>
    <col min="1" max="1" width="3.57421875" style="1" customWidth="1"/>
    <col min="2" max="2" width="1.28515625" style="1" customWidth="1"/>
    <col min="3" max="3" width="43.140625" style="1" customWidth="1"/>
    <col min="4" max="4" width="2.421875" style="1" customWidth="1"/>
    <col min="5" max="5" width="0.13671875" style="1" customWidth="1"/>
    <col min="6" max="6" width="16.7109375" style="2" customWidth="1"/>
    <col min="7" max="7" width="16.7109375" style="1" customWidth="1"/>
    <col min="8" max="8" width="3.140625" style="1" customWidth="1"/>
    <col min="9" max="256" width="9.00390625" style="1" customWidth="1"/>
  </cols>
  <sheetData>
    <row r="1" spans="1:6" s="1" customFormat="1" ht="15">
      <c r="A1" s="6" t="s">
        <v>48</v>
      </c>
      <c r="B1" s="7"/>
      <c r="C1" s="7"/>
      <c r="D1" s="7"/>
      <c r="E1" s="7"/>
      <c r="F1" s="8"/>
    </row>
    <row r="2" spans="1:6" s="1" customFormat="1" ht="15">
      <c r="A2" s="7"/>
      <c r="B2" s="7"/>
      <c r="C2" s="7"/>
      <c r="D2" s="7"/>
      <c r="E2" s="7"/>
      <c r="F2" s="8"/>
    </row>
    <row r="3" spans="1:6" s="1" customFormat="1" ht="15">
      <c r="A3" s="6" t="s">
        <v>49</v>
      </c>
      <c r="B3" s="7"/>
      <c r="C3" s="7"/>
      <c r="D3" s="7"/>
      <c r="E3" s="7"/>
      <c r="F3" s="8"/>
    </row>
    <row r="4" spans="1:6" s="1" customFormat="1" ht="15">
      <c r="A4" s="6" t="s">
        <v>50</v>
      </c>
      <c r="B4" s="7"/>
      <c r="C4" s="7"/>
      <c r="D4" s="7"/>
      <c r="E4" s="7"/>
      <c r="F4" s="8"/>
    </row>
    <row r="5" spans="1:6" s="1" customFormat="1" ht="15">
      <c r="A5" s="6"/>
      <c r="F5" s="2"/>
    </row>
    <row r="6" spans="1:7" s="1" customFormat="1" ht="15">
      <c r="A6" s="6"/>
      <c r="F6" s="2"/>
      <c r="G6" s="42" t="s">
        <v>51</v>
      </c>
    </row>
    <row r="7" spans="6:7" s="1" customFormat="1" ht="12.75">
      <c r="F7" s="19" t="s">
        <v>52</v>
      </c>
      <c r="G7" s="42" t="s">
        <v>53</v>
      </c>
    </row>
    <row r="8" spans="6:7" s="1" customFormat="1" ht="12.75">
      <c r="F8" s="19" t="s">
        <v>54</v>
      </c>
      <c r="G8" s="42" t="s">
        <v>55</v>
      </c>
    </row>
    <row r="9" spans="6:7" s="1" customFormat="1" ht="12.75">
      <c r="F9" s="19" t="s">
        <v>56</v>
      </c>
      <c r="G9" s="42" t="s">
        <v>57</v>
      </c>
    </row>
    <row r="10" spans="6:7" s="1" customFormat="1" ht="12.75">
      <c r="F10" s="19" t="s">
        <v>58</v>
      </c>
      <c r="G10" s="42" t="s">
        <v>59</v>
      </c>
    </row>
    <row r="11" spans="6:7" s="1" customFormat="1" ht="12.75">
      <c r="F11" s="43" t="s">
        <v>60</v>
      </c>
      <c r="G11" s="44" t="s">
        <v>61</v>
      </c>
    </row>
    <row r="12" spans="6:7" s="1" customFormat="1" ht="12.75">
      <c r="F12" s="22" t="s">
        <v>62</v>
      </c>
      <c r="G12" s="20" t="s">
        <v>63</v>
      </c>
    </row>
    <row r="13" spans="6:7" s="1" customFormat="1" ht="12.75">
      <c r="F13" s="45"/>
      <c r="G13" s="46"/>
    </row>
    <row r="14" spans="1:7" s="1" customFormat="1" ht="12.75">
      <c r="A14" s="1"/>
      <c r="B14" s="1" t="s">
        <v>64</v>
      </c>
      <c r="F14" s="47">
        <v>50287</v>
      </c>
      <c r="G14" s="27">
        <v>49774</v>
      </c>
    </row>
    <row r="15" spans="6:7" s="1" customFormat="1" ht="12.75">
      <c r="F15" s="47"/>
      <c r="G15" s="27"/>
    </row>
    <row r="16" spans="1:7" s="1" customFormat="1" ht="12.75">
      <c r="A16" s="1"/>
      <c r="B16" s="1" t="s">
        <v>65</v>
      </c>
      <c r="F16" s="47">
        <v>818</v>
      </c>
      <c r="G16" s="27">
        <v>627</v>
      </c>
    </row>
    <row r="17" spans="6:7" s="1" customFormat="1" ht="12.75">
      <c r="F17" s="47"/>
      <c r="G17" s="27"/>
    </row>
    <row r="18" spans="1:10" s="1" customFormat="1" ht="12.75">
      <c r="A18" s="1"/>
      <c r="B18" s="1" t="s">
        <v>66</v>
      </c>
      <c r="F18" s="47">
        <v>0</v>
      </c>
      <c r="G18" s="27">
        <v>190</v>
      </c>
      <c r="J18" s="28"/>
    </row>
    <row r="19" spans="6:10" s="1" customFormat="1" ht="12.75">
      <c r="F19" s="47"/>
      <c r="G19" s="27"/>
      <c r="J19" s="28"/>
    </row>
    <row r="20" spans="1:10" s="1" customFormat="1" ht="12.75">
      <c r="A20" s="1"/>
      <c r="B20" s="1" t="s">
        <v>67</v>
      </c>
      <c r="F20" s="47">
        <v>1497</v>
      </c>
      <c r="G20" s="27">
        <v>1386</v>
      </c>
      <c r="J20" s="28"/>
    </row>
    <row r="21" spans="6:7" s="1" customFormat="1" ht="12.75">
      <c r="F21" s="47"/>
      <c r="G21" s="27"/>
    </row>
    <row r="22" spans="1:7" s="1" customFormat="1" ht="12.75">
      <c r="A22" s="1"/>
      <c r="B22" s="1" t="s">
        <v>68</v>
      </c>
      <c r="F22" s="47">
        <v>1788</v>
      </c>
      <c r="G22" s="27">
        <v>1832</v>
      </c>
    </row>
    <row r="23" spans="1:7" s="1" customFormat="1" ht="12.75">
      <c r="A23" s="1"/>
      <c r="B23" s="1" t="s">
        <v>69</v>
      </c>
      <c r="C23" s="1" t="s">
        <v>70</v>
      </c>
      <c r="F23" s="47"/>
      <c r="G23" s="27" t="s">
        <v>71</v>
      </c>
    </row>
    <row r="24" spans="1:7" s="1" customFormat="1" ht="12.75">
      <c r="A24" s="1"/>
      <c r="B24" s="40" t="s">
        <v>72</v>
      </c>
      <c r="F24" s="47">
        <v>754</v>
      </c>
      <c r="G24" s="27">
        <v>627</v>
      </c>
    </row>
    <row r="25" spans="6:7" s="1" customFormat="1" ht="12.75">
      <c r="F25" s="47"/>
      <c r="G25" s="27"/>
    </row>
    <row r="26" spans="1:7" s="1" customFormat="1" ht="12.75">
      <c r="A26" s="1"/>
      <c r="B26" s="1" t="s">
        <v>73</v>
      </c>
      <c r="F26" s="47"/>
      <c r="G26" s="27"/>
    </row>
    <row r="27" spans="3:7" s="1" customFormat="1" ht="12.75">
      <c r="C27" s="40" t="s">
        <v>74</v>
      </c>
      <c r="F27" s="48">
        <v>28746</v>
      </c>
      <c r="G27" s="49">
        <v>24107</v>
      </c>
    </row>
    <row r="28" spans="3:7" s="1" customFormat="1" ht="12.75">
      <c r="C28" s="40" t="s">
        <v>75</v>
      </c>
      <c r="F28" s="50">
        <v>25307</v>
      </c>
      <c r="G28" s="51">
        <v>18496</v>
      </c>
    </row>
    <row r="29" spans="3:7" s="1" customFormat="1" ht="12.75">
      <c r="C29" s="40" t="s">
        <v>76</v>
      </c>
      <c r="F29" s="52">
        <v>15098</v>
      </c>
      <c r="G29" s="53">
        <v>12893</v>
      </c>
    </row>
    <row r="30" spans="6:7" s="1" customFormat="1" ht="12.75">
      <c r="F30" s="54">
        <f>SUM(F27:F29)</f>
        <v>69151</v>
      </c>
      <c r="G30" s="55">
        <f>SUM(G27:G29)</f>
        <v>55496</v>
      </c>
    </row>
    <row r="31" spans="6:7" s="1" customFormat="1" ht="12.75">
      <c r="F31" s="47" t="s">
        <v>77</v>
      </c>
      <c r="G31" s="27" t="s">
        <v>78</v>
      </c>
    </row>
    <row r="32" spans="1:7" s="1" customFormat="1" ht="12.75">
      <c r="A32" s="1"/>
      <c r="B32" s="1" t="s">
        <v>79</v>
      </c>
      <c r="F32" s="56"/>
      <c r="G32" s="27"/>
    </row>
    <row r="33" spans="3:7" s="1" customFormat="1" ht="12.75">
      <c r="C33" s="40" t="s">
        <v>80</v>
      </c>
      <c r="F33" s="50">
        <v>25666</v>
      </c>
      <c r="G33" s="49">
        <v>18613</v>
      </c>
    </row>
    <row r="34" spans="3:7" s="1" customFormat="1" ht="12.75">
      <c r="C34" s="40" t="s">
        <v>81</v>
      </c>
      <c r="F34" s="50">
        <v>0</v>
      </c>
      <c r="G34" s="51">
        <v>46</v>
      </c>
    </row>
    <row r="35" spans="3:7" s="1" customFormat="1" ht="12.75">
      <c r="C35" s="40" t="s">
        <v>82</v>
      </c>
      <c r="F35" s="50">
        <v>9846</v>
      </c>
      <c r="G35" s="51">
        <v>5638</v>
      </c>
    </row>
    <row r="36" spans="3:7" s="1" customFormat="1" ht="12.75">
      <c r="C36" s="40" t="s">
        <v>83</v>
      </c>
      <c r="F36" s="52">
        <v>1958</v>
      </c>
      <c r="G36" s="53">
        <v>339</v>
      </c>
    </row>
    <row r="37" spans="6:7" s="1" customFormat="1" ht="12.75">
      <c r="F37" s="54">
        <f>SUM(F33:F36)</f>
        <v>37470</v>
      </c>
      <c r="G37" s="55">
        <f>SUM(G33:G36)</f>
        <v>24636</v>
      </c>
    </row>
    <row r="38" spans="6:7" s="1" customFormat="1" ht="12.75">
      <c r="F38" s="47"/>
      <c r="G38" s="27"/>
    </row>
    <row r="39" spans="1:7" s="1" customFormat="1" ht="12.75">
      <c r="A39" s="1"/>
      <c r="B39" s="1" t="s">
        <v>84</v>
      </c>
      <c r="F39" s="47">
        <f>F30-F37</f>
        <v>31681</v>
      </c>
      <c r="G39" s="27">
        <f>G30-G37</f>
        <v>30860</v>
      </c>
    </row>
    <row r="40" spans="6:7" s="1" customFormat="1" ht="12.75">
      <c r="F40" s="47"/>
      <c r="G40" s="27"/>
    </row>
    <row r="41" spans="6:7" s="1" customFormat="1" ht="12.75">
      <c r="F41" s="57">
        <f>SUM(F14:F24)+F39</f>
        <v>86825</v>
      </c>
      <c r="G41" s="58">
        <f>SUM(G14:G24)+G39</f>
        <v>85296</v>
      </c>
    </row>
    <row r="42" spans="6:7" s="1" customFormat="1" ht="12.75">
      <c r="F42" s="47"/>
      <c r="G42" s="27"/>
    </row>
    <row r="43" spans="6:7" s="1" customFormat="1" ht="12.75">
      <c r="F43" s="47"/>
      <c r="G43" s="27"/>
    </row>
    <row r="44" spans="1:7" s="1" customFormat="1" ht="12.75">
      <c r="A44" s="1"/>
      <c r="B44" s="1" t="s">
        <v>85</v>
      </c>
      <c r="F44" s="47">
        <v>65754</v>
      </c>
      <c r="G44" s="27">
        <v>65748</v>
      </c>
    </row>
    <row r="45" spans="1:7" s="1" customFormat="1" ht="12.75">
      <c r="A45" s="1"/>
      <c r="B45" s="1" t="s">
        <v>86</v>
      </c>
      <c r="F45" s="56">
        <v>19459</v>
      </c>
      <c r="G45" s="59">
        <v>16790</v>
      </c>
    </row>
    <row r="46" spans="6:7" s="1" customFormat="1" ht="12.75">
      <c r="F46" s="47">
        <f>SUM(F44:F45)</f>
        <v>85213</v>
      </c>
      <c r="G46" s="27">
        <f>SUM(G44:G45)</f>
        <v>82538</v>
      </c>
    </row>
    <row r="47" spans="1:7" s="1" customFormat="1" ht="12.75">
      <c r="A47" s="1"/>
      <c r="B47" s="1" t="s">
        <v>87</v>
      </c>
      <c r="F47" s="56">
        <v>-3268</v>
      </c>
      <c r="G47" s="59">
        <v>-1922</v>
      </c>
    </row>
    <row r="48" spans="1:7" s="1" customFormat="1" ht="12.75">
      <c r="A48" s="1"/>
      <c r="B48" s="1" t="s">
        <v>88</v>
      </c>
      <c r="F48" s="47">
        <f>SUM(F46:F47)</f>
        <v>81945</v>
      </c>
      <c r="G48" s="27">
        <f>SUM(G46:G47)</f>
        <v>80616</v>
      </c>
    </row>
    <row r="49" spans="6:7" s="1" customFormat="1" ht="12.75">
      <c r="F49" s="47"/>
      <c r="G49" s="27"/>
    </row>
    <row r="50" spans="1:7" s="1" customFormat="1" ht="12.75">
      <c r="A50" s="1"/>
      <c r="B50" s="1" t="s">
        <v>89</v>
      </c>
      <c r="F50" s="47">
        <v>4568</v>
      </c>
      <c r="G50" s="27">
        <v>4282</v>
      </c>
    </row>
    <row r="51" spans="6:7" s="1" customFormat="1" ht="12.75">
      <c r="F51" s="47"/>
      <c r="G51" s="27"/>
    </row>
    <row r="52" spans="1:7" s="1" customFormat="1" ht="12.75">
      <c r="A52" s="1"/>
      <c r="B52" s="1" t="s">
        <v>90</v>
      </c>
      <c r="F52" s="47"/>
      <c r="G52" s="27"/>
    </row>
    <row r="53" spans="3:7" s="1" customFormat="1" ht="12.75">
      <c r="C53" s="40" t="s">
        <v>91</v>
      </c>
      <c r="F53" s="47">
        <v>0</v>
      </c>
      <c r="G53" s="27">
        <v>0</v>
      </c>
    </row>
    <row r="54" spans="3:7" s="1" customFormat="1" ht="12.75">
      <c r="C54" s="40" t="s">
        <v>92</v>
      </c>
      <c r="F54" s="47">
        <v>312</v>
      </c>
      <c r="G54" s="27">
        <v>398</v>
      </c>
    </row>
    <row r="55" spans="6:7" s="1" customFormat="1" ht="12.75">
      <c r="F55" s="47"/>
      <c r="G55" s="27"/>
    </row>
    <row r="56" spans="6:7" s="1" customFormat="1" ht="12.75">
      <c r="F56" s="57">
        <f>SUM(F48:F55)</f>
        <v>86825</v>
      </c>
      <c r="G56" s="58">
        <f>SUM(G48:G55)</f>
        <v>85296</v>
      </c>
    </row>
    <row r="57" spans="6:7" s="1" customFormat="1" ht="12.75">
      <c r="F57" s="60"/>
      <c r="G57" s="27"/>
    </row>
    <row r="58" spans="6:7" s="1" customFormat="1" ht="12.75">
      <c r="F58" s="60"/>
      <c r="G58" s="27"/>
    </row>
    <row r="59" spans="3:7" s="1" customFormat="1" ht="12.75">
      <c r="C59" s="1" t="s">
        <v>93</v>
      </c>
      <c r="F59" s="61">
        <v>1.3</v>
      </c>
      <c r="G59" s="62">
        <v>1.25</v>
      </c>
    </row>
    <row r="60" spans="6:7" s="1" customFormat="1" ht="12.75">
      <c r="F60" s="60"/>
      <c r="G60" s="27"/>
    </row>
    <row r="61" spans="6:7" s="1" customFormat="1" ht="12.75">
      <c r="F61" s="60"/>
      <c r="G61" s="27"/>
    </row>
    <row r="62" spans="1:7" s="39" customFormat="1" ht="12.75">
      <c r="A62" s="39"/>
      <c r="B62" s="40" t="s">
        <v>94</v>
      </c>
      <c r="C62" s="40"/>
      <c r="D62" s="40"/>
      <c r="E62" s="40"/>
      <c r="F62" s="63"/>
      <c r="G62" s="63"/>
    </row>
    <row r="63" spans="1:7" s="39" customFormat="1" ht="12.75">
      <c r="A63" s="39"/>
      <c r="B63" s="40" t="s">
        <v>95</v>
      </c>
      <c r="C63" s="40"/>
      <c r="D63" s="40"/>
      <c r="E63" s="40"/>
      <c r="F63" s="64"/>
      <c r="G63" s="64"/>
    </row>
    <row r="64" spans="6:7" s="1" customFormat="1" ht="12.75">
      <c r="F64" s="65" t="s">
        <v>96</v>
      </c>
      <c r="G64" s="66"/>
    </row>
  </sheetData>
  <printOptions/>
  <pageMargins left="1.25" right="0.5" top="0.75" bottom="0.75" header="0.5" footer="0.5"/>
  <pageSetup fitToHeight="0"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3" sqref="B3"/>
    </sheetView>
  </sheetViews>
  <sheetFormatPr defaultColWidth="9.140625" defaultRowHeight="12.75"/>
  <cols>
    <col min="1" max="1" width="3.8515625" style="1" customWidth="1"/>
    <col min="2" max="2" width="2.421875" style="1" customWidth="1"/>
    <col min="3" max="7" width="9.00390625" style="1" customWidth="1"/>
    <col min="8" max="8" width="5.421875" style="1" customWidth="1"/>
    <col min="9" max="9" width="11.7109375" style="24" customWidth="1"/>
    <col min="10" max="10" width="2.00390625" style="1" customWidth="1"/>
    <col min="11" max="11" width="11.7109375" style="24" customWidth="1"/>
    <col min="12" max="256" width="9.00390625" style="1" customWidth="1"/>
  </cols>
  <sheetData>
    <row r="1" spans="1:11" s="1" customFormat="1" ht="15">
      <c r="A1" s="1"/>
      <c r="B1" s="6" t="s">
        <v>97</v>
      </c>
      <c r="C1" s="7"/>
      <c r="D1" s="7"/>
      <c r="E1" s="7"/>
      <c r="F1" s="7"/>
      <c r="G1" s="7"/>
      <c r="I1" s="24"/>
      <c r="K1" s="24"/>
    </row>
    <row r="2" spans="1:11" s="1" customFormat="1" ht="15">
      <c r="A2" s="7"/>
      <c r="B2" s="7"/>
      <c r="C2" s="7"/>
      <c r="D2" s="7"/>
      <c r="E2" s="7"/>
      <c r="F2" s="7"/>
      <c r="I2" s="24"/>
      <c r="K2" s="24"/>
    </row>
    <row r="3" spans="1:11" s="1" customFormat="1" ht="15">
      <c r="A3" s="1"/>
      <c r="B3" s="6" t="s">
        <v>98</v>
      </c>
      <c r="C3" s="7"/>
      <c r="D3" s="7"/>
      <c r="E3" s="7"/>
      <c r="F3" s="7"/>
      <c r="G3" s="7"/>
      <c r="I3" s="67"/>
      <c r="J3" s="24"/>
      <c r="K3" s="24"/>
    </row>
    <row r="4" spans="1:11" s="1" customFormat="1" ht="15">
      <c r="A4" s="1"/>
      <c r="B4" s="6" t="s">
        <v>99</v>
      </c>
      <c r="C4" s="7"/>
      <c r="D4" s="7"/>
      <c r="E4" s="7"/>
      <c r="F4" s="7"/>
      <c r="G4" s="7"/>
      <c r="I4" s="67"/>
      <c r="J4" s="24"/>
      <c r="K4" s="24"/>
    </row>
    <row r="5" spans="9:11" s="1" customFormat="1" ht="12.75">
      <c r="I5" s="24"/>
      <c r="K5" s="24"/>
    </row>
    <row r="6" spans="9:11" s="1" customFormat="1" ht="12.75">
      <c r="I6" s="24"/>
      <c r="K6" s="68"/>
    </row>
    <row r="7" spans="9:11" s="1" customFormat="1" ht="12.75">
      <c r="I7" s="69">
        <v>2005</v>
      </c>
      <c r="J7" s="1"/>
      <c r="K7" s="69">
        <v>2004</v>
      </c>
    </row>
    <row r="8" spans="9:11" s="1" customFormat="1" ht="12.75">
      <c r="I8" s="70" t="s">
        <v>100</v>
      </c>
      <c r="J8" s="1"/>
      <c r="K8" s="70" t="s">
        <v>101</v>
      </c>
    </row>
    <row r="9" spans="9:11" s="1" customFormat="1" ht="12.75">
      <c r="I9" s="70" t="s">
        <v>102</v>
      </c>
      <c r="J9" s="1"/>
      <c r="K9" s="70" t="s">
        <v>103</v>
      </c>
    </row>
    <row r="10" spans="9:11" s="1" customFormat="1" ht="12.75">
      <c r="I10" s="71">
        <v>38383</v>
      </c>
      <c r="J10" s="1"/>
      <c r="K10" s="71">
        <v>38017</v>
      </c>
    </row>
    <row r="11" spans="9:11" s="1" customFormat="1" ht="12.75">
      <c r="I11" s="70" t="s">
        <v>104</v>
      </c>
      <c r="J11" s="1"/>
      <c r="K11" s="70" t="s">
        <v>105</v>
      </c>
    </row>
    <row r="12" spans="9:11" s="1" customFormat="1" ht="12.75">
      <c r="I12" s="24"/>
      <c r="K12" s="24"/>
    </row>
    <row r="13" spans="1:11" s="1" customFormat="1" ht="12.75">
      <c r="A13" s="1"/>
      <c r="B13" s="1" t="s">
        <v>106</v>
      </c>
      <c r="I13" s="24">
        <v>9491</v>
      </c>
      <c r="J13" s="1"/>
      <c r="K13" s="24">
        <v>7688</v>
      </c>
    </row>
    <row r="14" spans="1:11" s="1" customFormat="1" ht="12.75">
      <c r="A14" s="1"/>
      <c r="B14" s="1" t="s">
        <v>107</v>
      </c>
      <c r="I14" s="24"/>
      <c r="K14" s="24"/>
    </row>
    <row r="15" spans="9:11" s="1" customFormat="1" ht="12.75">
      <c r="I15" s="24"/>
      <c r="K15" s="24"/>
    </row>
    <row r="16" spans="1:11" s="1" customFormat="1" ht="12.75">
      <c r="A16" s="1"/>
      <c r="B16" s="1" t="s">
        <v>108</v>
      </c>
      <c r="I16" s="24">
        <v>3121</v>
      </c>
      <c r="J16" s="1"/>
      <c r="K16" s="24">
        <v>3455</v>
      </c>
    </row>
    <row r="17" spans="1:11" s="1" customFormat="1" ht="12.75">
      <c r="A17" s="1"/>
      <c r="B17" s="1" t="s">
        <v>109</v>
      </c>
      <c r="I17" s="24">
        <v>4</v>
      </c>
      <c r="J17" s="1"/>
      <c r="K17" s="24">
        <v>-86</v>
      </c>
    </row>
    <row r="18" spans="9:11" s="1" customFormat="1" ht="12.75">
      <c r="I18" s="26"/>
      <c r="K18" s="26"/>
    </row>
    <row r="19" spans="1:11" s="1" customFormat="1" ht="12.75">
      <c r="A19" s="1"/>
      <c r="B19" s="1" t="s">
        <v>110</v>
      </c>
      <c r="I19" s="24">
        <f>SUM(I13:I17)</f>
        <v>12616</v>
      </c>
      <c r="J19" s="1"/>
      <c r="K19" s="24">
        <f>SUM(K13:K17)</f>
        <v>11057</v>
      </c>
    </row>
    <row r="20" spans="9:11" s="1" customFormat="1" ht="12.75">
      <c r="I20" s="24"/>
      <c r="K20" s="24"/>
    </row>
    <row r="21" spans="1:11" s="1" customFormat="1" ht="12.75">
      <c r="A21" s="1"/>
      <c r="B21" s="1" t="s">
        <v>111</v>
      </c>
      <c r="I21" s="24"/>
      <c r="K21" s="24"/>
    </row>
    <row r="22" spans="3:11" s="1" customFormat="1" ht="12.75">
      <c r="C22" s="40" t="s">
        <v>112</v>
      </c>
      <c r="D22" s="40"/>
      <c r="E22" s="40"/>
      <c r="I22" s="72">
        <v>-10913</v>
      </c>
      <c r="J22" s="1"/>
      <c r="K22" s="72">
        <v>-11424</v>
      </c>
    </row>
    <row r="23" spans="3:11" s="1" customFormat="1" ht="12.75">
      <c r="C23" s="40" t="s">
        <v>113</v>
      </c>
      <c r="D23" s="40"/>
      <c r="E23" s="40"/>
      <c r="I23" s="73">
        <v>3215</v>
      </c>
      <c r="J23" s="1"/>
      <c r="K23" s="73">
        <v>1694</v>
      </c>
    </row>
    <row r="24" spans="3:11" s="1" customFormat="1" ht="12.75">
      <c r="C24" s="40" t="s">
        <v>114</v>
      </c>
      <c r="D24" s="40"/>
      <c r="E24" s="40"/>
      <c r="I24" s="74">
        <v>-2332</v>
      </c>
      <c r="J24" s="1"/>
      <c r="K24" s="74">
        <v>-1799</v>
      </c>
    </row>
    <row r="25" spans="3:11" s="1" customFormat="1" ht="12.75">
      <c r="C25" s="40"/>
      <c r="D25" s="40"/>
      <c r="E25" s="40"/>
      <c r="I25" s="24">
        <f>SUM(I22:I24)</f>
        <v>-10030</v>
      </c>
      <c r="J25" s="1"/>
      <c r="K25" s="24">
        <f>SUM(K22:K24)</f>
        <v>-11529</v>
      </c>
    </row>
    <row r="26" spans="3:11" s="1" customFormat="1" ht="12.75">
      <c r="C26" s="40"/>
      <c r="D26" s="40"/>
      <c r="E26" s="40"/>
      <c r="I26" s="24"/>
      <c r="K26" s="24"/>
    </row>
    <row r="27" spans="1:11" s="1" customFormat="1" ht="12.75">
      <c r="A27" s="1"/>
      <c r="B27" s="39" t="s">
        <v>115</v>
      </c>
      <c r="I27" s="23">
        <f>SUM(I19:I24)</f>
        <v>2586</v>
      </c>
      <c r="J27" s="1"/>
      <c r="K27" s="23">
        <f>SUM(K19:K24)</f>
        <v>-472</v>
      </c>
    </row>
    <row r="28" spans="9:11" s="1" customFormat="1" ht="12.75">
      <c r="I28" s="24"/>
      <c r="K28" s="24"/>
    </row>
    <row r="29" spans="1:11" s="1" customFormat="1" ht="12.75">
      <c r="A29" s="1"/>
      <c r="B29" s="1" t="s">
        <v>116</v>
      </c>
      <c r="I29" s="24"/>
      <c r="K29" s="24"/>
    </row>
    <row r="30" spans="3:11" s="1" customFormat="1" ht="12.75">
      <c r="C30" s="40" t="s">
        <v>117</v>
      </c>
      <c r="D30" s="40"/>
      <c r="I30" s="72">
        <v>-916</v>
      </c>
      <c r="J30" s="1"/>
      <c r="K30" s="72">
        <v>-1537</v>
      </c>
    </row>
    <row r="31" spans="3:11" s="1" customFormat="1" ht="12.75">
      <c r="C31" s="40" t="s">
        <v>118</v>
      </c>
      <c r="D31" s="40"/>
      <c r="I31" s="74">
        <v>402</v>
      </c>
      <c r="J31" s="1"/>
      <c r="K31" s="74">
        <v>-1145</v>
      </c>
    </row>
    <row r="32" spans="3:11" s="1" customFormat="1" ht="12.75">
      <c r="C32" s="40"/>
      <c r="D32" s="40"/>
      <c r="I32" s="24"/>
      <c r="K32" s="24"/>
    </row>
    <row r="33" spans="1:11" s="1" customFormat="1" ht="12.75">
      <c r="A33" s="1"/>
      <c r="B33" s="39" t="s">
        <v>119</v>
      </c>
      <c r="I33" s="23">
        <f>SUM(I30:I31)</f>
        <v>-514</v>
      </c>
      <c r="J33" s="1"/>
      <c r="K33" s="23">
        <f>SUM(K30:K31)</f>
        <v>-2682</v>
      </c>
    </row>
    <row r="34" spans="9:11" s="1" customFormat="1" ht="12.75">
      <c r="I34" s="24"/>
      <c r="K34" s="24"/>
    </row>
    <row r="35" spans="1:11" s="1" customFormat="1" ht="12.75">
      <c r="A35" s="1"/>
      <c r="B35" s="1" t="s">
        <v>120</v>
      </c>
      <c r="I35" s="24"/>
      <c r="K35" s="24"/>
    </row>
    <row r="36" spans="3:11" s="1" customFormat="1" ht="12.75">
      <c r="C36" s="40" t="s">
        <v>121</v>
      </c>
      <c r="I36" s="72">
        <v>-1346</v>
      </c>
      <c r="J36" s="1"/>
      <c r="K36" s="72">
        <v>-1159</v>
      </c>
    </row>
    <row r="37" spans="3:11" s="1" customFormat="1" ht="12.75">
      <c r="C37" s="40" t="s">
        <v>122</v>
      </c>
      <c r="I37" s="73">
        <v>-291</v>
      </c>
      <c r="J37" s="1"/>
      <c r="K37" s="73">
        <v>-304</v>
      </c>
    </row>
    <row r="38" spans="3:11" s="1" customFormat="1" ht="12.75">
      <c r="C38" s="40" t="s">
        <v>123</v>
      </c>
      <c r="I38" s="73">
        <f>-2268-130</f>
        <v>-2398</v>
      </c>
      <c r="J38" s="1"/>
      <c r="K38" s="73">
        <v>-1941</v>
      </c>
    </row>
    <row r="39" spans="3:11" s="1" customFormat="1" ht="12.75">
      <c r="C39" s="40" t="s">
        <v>124</v>
      </c>
      <c r="I39" s="73">
        <v>4208</v>
      </c>
      <c r="J39" s="1"/>
      <c r="K39" s="73">
        <v>3031</v>
      </c>
    </row>
    <row r="40" spans="3:11" s="1" customFormat="1" ht="12.75">
      <c r="C40" s="40" t="s">
        <v>125</v>
      </c>
      <c r="I40" s="74">
        <v>6</v>
      </c>
      <c r="J40" s="1"/>
      <c r="K40" s="74">
        <v>0</v>
      </c>
    </row>
    <row r="41" spans="3:11" s="1" customFormat="1" ht="12.75">
      <c r="C41" s="40"/>
      <c r="I41" s="24"/>
      <c r="K41" s="24"/>
    </row>
    <row r="42" spans="1:11" s="1" customFormat="1" ht="12.75">
      <c r="A42" s="1"/>
      <c r="B42" s="39" t="s">
        <v>126</v>
      </c>
      <c r="I42" s="23">
        <f>SUM(I36:I40)</f>
        <v>179</v>
      </c>
      <c r="J42" s="1"/>
      <c r="K42" s="23">
        <f>SUM(K36:K40)</f>
        <v>-373</v>
      </c>
    </row>
    <row r="43" spans="9:11" s="1" customFormat="1" ht="12.75">
      <c r="I43" s="24"/>
      <c r="K43" s="24"/>
    </row>
    <row r="44" spans="1:11" s="1" customFormat="1" ht="12.75">
      <c r="A44" s="1"/>
      <c r="B44" s="1" t="s">
        <v>127</v>
      </c>
      <c r="I44" s="24">
        <f>I27+I33+I42</f>
        <v>2251</v>
      </c>
      <c r="J44" s="1"/>
      <c r="K44" s="24">
        <f>K27+K33+K42</f>
        <v>-3527</v>
      </c>
    </row>
    <row r="45" spans="9:11" s="1" customFormat="1" ht="12.75">
      <c r="I45" s="24"/>
      <c r="K45" s="24"/>
    </row>
    <row r="46" spans="1:11" s="1" customFormat="1" ht="12.75">
      <c r="A46" s="1"/>
      <c r="B46" s="1" t="s">
        <v>128</v>
      </c>
      <c r="I46" s="24">
        <v>12847</v>
      </c>
      <c r="J46" s="1"/>
      <c r="K46" s="24">
        <v>13334</v>
      </c>
    </row>
    <row r="47" spans="9:11" s="1" customFormat="1" ht="12.75">
      <c r="I47" s="24"/>
      <c r="K47" s="24"/>
    </row>
    <row r="48" spans="1:11" s="39" customFormat="1" ht="12.75">
      <c r="A48" s="39"/>
      <c r="B48" s="39" t="s">
        <v>129</v>
      </c>
      <c r="I48" s="75">
        <f>I44+I46</f>
        <v>15098</v>
      </c>
      <c r="J48" s="23"/>
      <c r="K48" s="75">
        <f>K44+K46</f>
        <v>9807</v>
      </c>
    </row>
    <row r="49" spans="9:11" s="1" customFormat="1" ht="12.75">
      <c r="I49" s="24"/>
      <c r="K49" s="24"/>
    </row>
    <row r="50" spans="9:11" s="1" customFormat="1" ht="12.75">
      <c r="I50" s="24"/>
      <c r="K50" s="24"/>
    </row>
    <row r="51" spans="1:11" s="39" customFormat="1" ht="12.75">
      <c r="A51" s="39"/>
      <c r="B51" s="40" t="s">
        <v>130</v>
      </c>
      <c r="I51" s="23"/>
      <c r="K51" s="23"/>
    </row>
    <row r="52" spans="1:11" s="39" customFormat="1" ht="12.75">
      <c r="A52" s="39"/>
      <c r="B52" s="40" t="s">
        <v>131</v>
      </c>
      <c r="I52" s="23"/>
      <c r="K52" s="23"/>
    </row>
  </sheetData>
  <printOptions/>
  <pageMargins left="1.0375" right="0.7875" top="0.75" bottom="0.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48">
      <selection activeCell="F54" sqref="F54"/>
    </sheetView>
  </sheetViews>
  <sheetFormatPr defaultColWidth="9.140625" defaultRowHeight="12.75"/>
  <cols>
    <col min="1" max="1" width="2.57421875" style="1" customWidth="1"/>
    <col min="2" max="2" width="2.00390625" style="1" customWidth="1"/>
    <col min="3" max="3" width="9.00390625" style="1" customWidth="1"/>
    <col min="4" max="4" width="20.421875" style="1" customWidth="1"/>
    <col min="5" max="5" width="3.140625" style="1" customWidth="1"/>
    <col min="6" max="6" width="16.8515625" style="24" customWidth="1"/>
    <col min="7" max="7" width="13.7109375" style="24" customWidth="1"/>
    <col min="8" max="8" width="14.28125" style="24" customWidth="1"/>
    <col min="9" max="9" width="13.7109375" style="24" customWidth="1"/>
    <col min="10" max="10" width="11.8515625" style="24" customWidth="1"/>
    <col min="11" max="11" width="11.28125" style="24" customWidth="1"/>
    <col min="12" max="256" width="9.00390625" style="1" customWidth="1"/>
  </cols>
  <sheetData>
    <row r="1" spans="6:11" s="1" customFormat="1" ht="12.75">
      <c r="F1" s="24"/>
      <c r="G1" s="24"/>
      <c r="H1" s="24"/>
      <c r="I1" s="24"/>
      <c r="J1" s="24"/>
      <c r="K1" s="24"/>
    </row>
    <row r="2" spans="3:11" s="1" customFormat="1" ht="15">
      <c r="C2" s="6" t="s">
        <v>132</v>
      </c>
      <c r="D2" s="7"/>
      <c r="E2" s="7"/>
      <c r="F2" s="76"/>
      <c r="G2" s="77"/>
      <c r="H2" s="24"/>
      <c r="I2" s="24"/>
      <c r="J2" s="24"/>
      <c r="K2" s="24"/>
    </row>
    <row r="3" spans="1:11" s="1" customFormat="1" ht="15">
      <c r="A3" s="7"/>
      <c r="B3" s="7"/>
      <c r="C3" s="7"/>
      <c r="D3" s="7"/>
      <c r="E3" s="7"/>
      <c r="F3" s="77"/>
      <c r="G3" s="77"/>
      <c r="H3" s="24"/>
      <c r="I3" s="24"/>
      <c r="J3" s="24"/>
      <c r="K3" s="24"/>
    </row>
    <row r="4" spans="3:11" s="1" customFormat="1" ht="15">
      <c r="C4" s="6" t="s">
        <v>133</v>
      </c>
      <c r="D4" s="7"/>
      <c r="E4" s="7"/>
      <c r="F4" s="76"/>
      <c r="G4" s="77"/>
      <c r="H4" s="77"/>
      <c r="I4" s="24"/>
      <c r="J4" s="24"/>
      <c r="K4" s="24"/>
    </row>
    <row r="5" spans="3:11" s="1" customFormat="1" ht="15">
      <c r="C5" s="6" t="s">
        <v>134</v>
      </c>
      <c r="D5" s="7"/>
      <c r="E5" s="7"/>
      <c r="F5" s="76"/>
      <c r="G5" s="77"/>
      <c r="H5" s="77"/>
      <c r="I5" s="24"/>
      <c r="J5" s="24"/>
      <c r="K5" s="24"/>
    </row>
    <row r="6" spans="6:11" s="1" customFormat="1" ht="12.75">
      <c r="F6" s="24"/>
      <c r="G6" s="24"/>
      <c r="H6" s="24"/>
      <c r="I6" s="24"/>
      <c r="J6" s="24"/>
      <c r="K6" s="24"/>
    </row>
    <row r="7" spans="6:11" s="1" customFormat="1" ht="12.75">
      <c r="F7" s="24"/>
      <c r="G7" s="24"/>
      <c r="H7" s="24"/>
      <c r="I7" s="24"/>
      <c r="J7" s="24"/>
      <c r="K7" s="24"/>
    </row>
    <row r="8" spans="6:11" s="1" customFormat="1" ht="12.75">
      <c r="F8" s="24"/>
      <c r="G8" s="24"/>
      <c r="H8" s="24"/>
      <c r="I8" s="24"/>
      <c r="J8" s="24"/>
      <c r="K8" s="24"/>
    </row>
    <row r="9" spans="6:11" s="39" customFormat="1" ht="12.75">
      <c r="F9" s="23"/>
      <c r="G9" s="23"/>
      <c r="H9" s="70" t="s">
        <v>135</v>
      </c>
      <c r="I9" s="70" t="s">
        <v>136</v>
      </c>
      <c r="J9" s="23"/>
      <c r="K9" s="23"/>
    </row>
    <row r="10" spans="6:11" s="39" customFormat="1" ht="12.75">
      <c r="F10" s="23"/>
      <c r="G10" s="23"/>
      <c r="H10" s="70" t="s">
        <v>137</v>
      </c>
      <c r="I10" s="70" t="s">
        <v>138</v>
      </c>
      <c r="J10" s="70" t="s">
        <v>139</v>
      </c>
      <c r="K10" s="23"/>
    </row>
    <row r="11" spans="6:11" s="39" customFormat="1" ht="12.75">
      <c r="F11" s="25" t="s">
        <v>140</v>
      </c>
      <c r="G11" s="25" t="s">
        <v>141</v>
      </c>
      <c r="H11" s="78" t="s">
        <v>142</v>
      </c>
      <c r="I11" s="78" t="s">
        <v>143</v>
      </c>
      <c r="J11" s="78" t="s">
        <v>144</v>
      </c>
      <c r="K11" s="78" t="s">
        <v>145</v>
      </c>
    </row>
    <row r="12" spans="6:11" s="21" customFormat="1" ht="12.75">
      <c r="F12" s="70" t="s">
        <v>146</v>
      </c>
      <c r="G12" s="70" t="s">
        <v>147</v>
      </c>
      <c r="H12" s="70" t="s">
        <v>148</v>
      </c>
      <c r="I12" s="70" t="s">
        <v>149</v>
      </c>
      <c r="J12" s="70" t="s">
        <v>150</v>
      </c>
      <c r="K12" s="70" t="s">
        <v>151</v>
      </c>
    </row>
    <row r="13" spans="6:11" s="1" customFormat="1" ht="12.75">
      <c r="F13" s="24"/>
      <c r="G13" s="24"/>
      <c r="H13" s="24"/>
      <c r="I13" s="24"/>
      <c r="J13" s="24"/>
      <c r="K13" s="24"/>
    </row>
    <row r="14" spans="3:11" s="1" customFormat="1" ht="12.75">
      <c r="C14" s="39" t="s">
        <v>152</v>
      </c>
      <c r="D14" s="39"/>
      <c r="E14" s="39"/>
      <c r="F14" s="24"/>
      <c r="G14" s="24"/>
      <c r="H14" s="24"/>
      <c r="I14" s="24"/>
      <c r="J14" s="24"/>
      <c r="K14" s="24"/>
    </row>
    <row r="15" spans="3:11" s="1" customFormat="1" ht="12.75">
      <c r="C15" s="79" t="s">
        <v>153</v>
      </c>
      <c r="D15" s="39"/>
      <c r="E15" s="39"/>
      <c r="F15" s="24"/>
      <c r="G15" s="24"/>
      <c r="H15" s="24"/>
      <c r="I15" s="24"/>
      <c r="J15" s="24"/>
      <c r="K15" s="24"/>
    </row>
    <row r="16" spans="6:11" s="1" customFormat="1" ht="12.75">
      <c r="F16" s="24"/>
      <c r="G16" s="24"/>
      <c r="H16" s="24"/>
      <c r="I16" s="24"/>
      <c r="J16" s="24"/>
      <c r="K16" s="24"/>
    </row>
    <row r="17" spans="6:11" s="1" customFormat="1" ht="12.75">
      <c r="F17" s="24"/>
      <c r="G17" s="24"/>
      <c r="H17" s="24"/>
      <c r="I17" s="24"/>
      <c r="J17" s="24"/>
      <c r="K17" s="24"/>
    </row>
    <row r="18" spans="3:11" s="1" customFormat="1" ht="12.75">
      <c r="C18" s="1" t="s">
        <v>154</v>
      </c>
      <c r="F18" s="24">
        <v>65748</v>
      </c>
      <c r="G18" s="24">
        <v>-1922</v>
      </c>
      <c r="H18" s="24">
        <v>2567</v>
      </c>
      <c r="I18" s="24">
        <v>670</v>
      </c>
      <c r="J18" s="24">
        <v>13553</v>
      </c>
      <c r="K18" s="24">
        <f>SUM(F18:J18)</f>
        <v>80616</v>
      </c>
    </row>
    <row r="19" spans="3:11" s="1" customFormat="1" ht="12.75">
      <c r="C19" s="1" t="s">
        <v>155</v>
      </c>
      <c r="F19" s="24"/>
      <c r="G19" s="24"/>
      <c r="H19" s="24"/>
      <c r="I19" s="24"/>
      <c r="J19" s="24"/>
      <c r="K19" s="24"/>
    </row>
    <row r="20" spans="6:11" s="1" customFormat="1" ht="12.75">
      <c r="F20" s="24"/>
      <c r="G20" s="24"/>
      <c r="H20" s="24"/>
      <c r="I20" s="24"/>
      <c r="J20" s="24"/>
      <c r="K20" s="24"/>
    </row>
    <row r="21" spans="3:11" s="1" customFormat="1" ht="12.75">
      <c r="C21" s="1" t="s">
        <v>156</v>
      </c>
      <c r="F21" s="24">
        <v>0</v>
      </c>
      <c r="G21" s="24">
        <v>0</v>
      </c>
      <c r="H21" s="24">
        <v>-25</v>
      </c>
      <c r="I21" s="24">
        <v>0</v>
      </c>
      <c r="J21" s="24">
        <v>0</v>
      </c>
      <c r="K21" s="24">
        <f>SUM(F21:J21)</f>
        <v>-25</v>
      </c>
    </row>
    <row r="22" spans="6:11" s="1" customFormat="1" ht="12.75">
      <c r="F22" s="24"/>
      <c r="G22" s="24"/>
      <c r="H22" s="24"/>
      <c r="I22" s="24"/>
      <c r="J22" s="24"/>
      <c r="K22" s="24"/>
    </row>
    <row r="23" spans="3:11" s="1" customFormat="1" ht="12.75">
      <c r="C23" s="1" t="s">
        <v>157</v>
      </c>
      <c r="F23" s="24">
        <v>0</v>
      </c>
      <c r="G23" s="24">
        <v>0</v>
      </c>
      <c r="H23" s="24">
        <v>0</v>
      </c>
      <c r="I23" s="24">
        <v>0</v>
      </c>
      <c r="J23" s="24">
        <v>4962</v>
      </c>
      <c r="K23" s="24">
        <f>SUM(F23:J23)</f>
        <v>4962</v>
      </c>
    </row>
    <row r="24" spans="6:11" s="1" customFormat="1" ht="12.75">
      <c r="F24" s="24"/>
      <c r="G24" s="24"/>
      <c r="H24" s="24"/>
      <c r="I24" s="24"/>
      <c r="J24" s="24"/>
      <c r="K24" s="24"/>
    </row>
    <row r="25" spans="3:11" s="1" customFormat="1" ht="12.75">
      <c r="C25" s="1" t="s">
        <v>158</v>
      </c>
      <c r="F25" s="24">
        <v>6</v>
      </c>
      <c r="G25" s="24">
        <v>0</v>
      </c>
      <c r="H25" s="24">
        <v>0</v>
      </c>
      <c r="I25" s="24">
        <v>0</v>
      </c>
      <c r="J25" s="24">
        <v>0</v>
      </c>
      <c r="K25" s="24">
        <f>SUM(F25:J25)</f>
        <v>6</v>
      </c>
    </row>
    <row r="26" spans="6:11" s="1" customFormat="1" ht="12.75">
      <c r="F26" s="24"/>
      <c r="G26" s="24"/>
      <c r="H26" s="24"/>
      <c r="I26" s="24"/>
      <c r="J26" s="24"/>
      <c r="K26" s="24"/>
    </row>
    <row r="27" spans="3:11" s="1" customFormat="1" ht="12.75">
      <c r="C27" s="1" t="s">
        <v>159</v>
      </c>
      <c r="F27" s="24">
        <v>0</v>
      </c>
      <c r="G27" s="24">
        <v>-1346</v>
      </c>
      <c r="H27" s="24">
        <v>0</v>
      </c>
      <c r="I27" s="24">
        <v>0</v>
      </c>
      <c r="J27" s="24">
        <v>0</v>
      </c>
      <c r="K27" s="24">
        <f>SUM(F27:J27)</f>
        <v>-1346</v>
      </c>
    </row>
    <row r="28" spans="6:11" s="1" customFormat="1" ht="12.75">
      <c r="F28" s="24"/>
      <c r="G28" s="24"/>
      <c r="H28" s="24"/>
      <c r="I28" s="24"/>
      <c r="J28" s="24"/>
      <c r="K28" s="24"/>
    </row>
    <row r="29" spans="3:11" s="1" customFormat="1" ht="12.75">
      <c r="C29" s="1" t="s">
        <v>160</v>
      </c>
      <c r="F29" s="24">
        <v>0</v>
      </c>
      <c r="G29" s="24">
        <v>0</v>
      </c>
      <c r="H29" s="24">
        <v>0</v>
      </c>
      <c r="I29" s="24">
        <v>0</v>
      </c>
      <c r="J29" s="24">
        <v>-2268</v>
      </c>
      <c r="K29" s="24">
        <f>SUM(F29:J29)</f>
        <v>-2268</v>
      </c>
    </row>
    <row r="30" spans="6:11" s="1" customFormat="1" ht="12.75">
      <c r="F30" s="26"/>
      <c r="G30" s="26"/>
      <c r="H30" s="26"/>
      <c r="I30" s="26"/>
      <c r="J30" s="26"/>
      <c r="K30" s="26"/>
    </row>
    <row r="31" spans="3:11" s="39" customFormat="1" ht="12.75">
      <c r="C31" s="39" t="s">
        <v>161</v>
      </c>
      <c r="F31" s="23"/>
      <c r="G31" s="23"/>
      <c r="H31" s="23"/>
      <c r="I31" s="23"/>
      <c r="J31" s="23"/>
      <c r="K31" s="23"/>
    </row>
    <row r="32" spans="3:11" s="39" customFormat="1" ht="12.75">
      <c r="C32" s="39" t="s">
        <v>162</v>
      </c>
      <c r="F32" s="80">
        <f aca="true" t="shared" si="0" ref="F32:K32">SUM(F18:F30)</f>
        <v>65754</v>
      </c>
      <c r="G32" s="80">
        <f t="shared" si="0"/>
        <v>-3268</v>
      </c>
      <c r="H32" s="80">
        <f t="shared" si="0"/>
        <v>2542</v>
      </c>
      <c r="I32" s="80">
        <f t="shared" si="0"/>
        <v>670</v>
      </c>
      <c r="J32" s="80">
        <f t="shared" si="0"/>
        <v>16247</v>
      </c>
      <c r="K32" s="80">
        <f t="shared" si="0"/>
        <v>81945</v>
      </c>
    </row>
    <row r="33" spans="6:11" s="1" customFormat="1" ht="12.75">
      <c r="F33" s="24"/>
      <c r="G33" s="24"/>
      <c r="H33" s="24"/>
      <c r="I33" s="24"/>
      <c r="J33" s="24"/>
      <c r="K33" s="24"/>
    </row>
    <row r="34" spans="6:11" s="1" customFormat="1" ht="12.75">
      <c r="F34" s="24"/>
      <c r="G34" s="24"/>
      <c r="H34" s="24"/>
      <c r="I34" s="24"/>
      <c r="J34" s="24"/>
      <c r="K34" s="24"/>
    </row>
    <row r="35" spans="6:11" s="1" customFormat="1" ht="12.75">
      <c r="F35" s="24"/>
      <c r="G35" s="24"/>
      <c r="H35" s="24"/>
      <c r="I35" s="24"/>
      <c r="J35" s="24"/>
      <c r="K35" s="24"/>
    </row>
    <row r="36" spans="3:11" s="1" customFormat="1" ht="12.75">
      <c r="C36" s="39" t="s">
        <v>163</v>
      </c>
      <c r="D36" s="39"/>
      <c r="E36" s="39"/>
      <c r="F36" s="24"/>
      <c r="G36" s="24"/>
      <c r="H36" s="24"/>
      <c r="I36" s="24"/>
      <c r="J36" s="24"/>
      <c r="K36" s="24"/>
    </row>
    <row r="37" spans="3:11" s="1" customFormat="1" ht="12.75">
      <c r="C37" s="79" t="s">
        <v>164</v>
      </c>
      <c r="D37" s="39"/>
      <c r="E37" s="39"/>
      <c r="F37" s="24"/>
      <c r="G37" s="24"/>
      <c r="H37" s="24"/>
      <c r="I37" s="24"/>
      <c r="J37" s="24"/>
      <c r="K37" s="24"/>
    </row>
    <row r="38" spans="6:11" s="1" customFormat="1" ht="12.75">
      <c r="F38" s="24"/>
      <c r="G38" s="24"/>
      <c r="H38" s="24"/>
      <c r="I38" s="24"/>
      <c r="J38" s="24"/>
      <c r="K38" s="24"/>
    </row>
    <row r="39" spans="6:11" s="1" customFormat="1" ht="12.75">
      <c r="F39" s="24"/>
      <c r="G39" s="24"/>
      <c r="H39" s="24"/>
      <c r="I39" s="24"/>
      <c r="J39" s="24"/>
      <c r="K39" s="24"/>
    </row>
    <row r="40" spans="3:11" s="1" customFormat="1" ht="12.75">
      <c r="C40" s="1" t="s">
        <v>165</v>
      </c>
      <c r="F40" s="24">
        <v>65632</v>
      </c>
      <c r="G40" s="24">
        <v>-521</v>
      </c>
      <c r="H40" s="24">
        <v>2709</v>
      </c>
      <c r="I40" s="24">
        <v>670</v>
      </c>
      <c r="J40" s="24">
        <v>11513</v>
      </c>
      <c r="K40" s="24">
        <f>SUM(F40:J40)</f>
        <v>80003</v>
      </c>
    </row>
    <row r="41" spans="3:11" s="1" customFormat="1" ht="12.75">
      <c r="C41" s="1" t="s">
        <v>166</v>
      </c>
      <c r="F41" s="24"/>
      <c r="G41" s="24"/>
      <c r="H41" s="24"/>
      <c r="I41" s="24"/>
      <c r="J41" s="24"/>
      <c r="K41" s="24"/>
    </row>
    <row r="42" spans="6:11" s="1" customFormat="1" ht="12.75">
      <c r="F42" s="24"/>
      <c r="G42" s="24"/>
      <c r="H42" s="24"/>
      <c r="I42" s="24"/>
      <c r="J42" s="24"/>
      <c r="K42" s="24"/>
    </row>
    <row r="43" spans="3:11" s="1" customFormat="1" ht="12.75">
      <c r="C43" s="1" t="s">
        <v>167</v>
      </c>
      <c r="F43" s="24">
        <v>0</v>
      </c>
      <c r="G43" s="24">
        <v>0</v>
      </c>
      <c r="H43" s="24">
        <v>-24</v>
      </c>
      <c r="I43" s="24">
        <v>0</v>
      </c>
      <c r="J43" s="24">
        <v>0</v>
      </c>
      <c r="K43" s="24">
        <f>SUM(F43:J43)</f>
        <v>-24</v>
      </c>
    </row>
    <row r="44" spans="6:11" s="1" customFormat="1" ht="12.75">
      <c r="F44" s="24"/>
      <c r="G44" s="24"/>
      <c r="H44" s="24"/>
      <c r="I44" s="24"/>
      <c r="J44" s="24"/>
      <c r="K44" s="24"/>
    </row>
    <row r="45" spans="3:11" s="1" customFormat="1" ht="12.75">
      <c r="C45" s="1" t="s">
        <v>168</v>
      </c>
      <c r="F45" s="24">
        <v>0</v>
      </c>
      <c r="G45" s="24">
        <v>0</v>
      </c>
      <c r="H45" s="24">
        <v>0</v>
      </c>
      <c r="I45" s="24">
        <v>0</v>
      </c>
      <c r="J45" s="24">
        <v>5090</v>
      </c>
      <c r="K45" s="24">
        <f>SUM(F45:J45)</f>
        <v>5090</v>
      </c>
    </row>
    <row r="46" spans="6:11" s="1" customFormat="1" ht="12.75">
      <c r="F46" s="24"/>
      <c r="G46" s="24"/>
      <c r="H46" s="24"/>
      <c r="I46" s="24"/>
      <c r="J46" s="24"/>
      <c r="K46" s="24"/>
    </row>
    <row r="47" spans="3:11" s="1" customFormat="1" ht="12.75">
      <c r="C47" s="1" t="s">
        <v>169</v>
      </c>
      <c r="F47" s="24">
        <v>0</v>
      </c>
      <c r="G47" s="24">
        <v>-1159</v>
      </c>
      <c r="H47" s="24">
        <v>0</v>
      </c>
      <c r="I47" s="24">
        <v>0</v>
      </c>
      <c r="J47" s="24">
        <v>0</v>
      </c>
      <c r="K47" s="24">
        <f>SUM(F47:J47)</f>
        <v>-1159</v>
      </c>
    </row>
    <row r="48" spans="6:11" s="1" customFormat="1" ht="12.75">
      <c r="F48" s="24"/>
      <c r="G48" s="24"/>
      <c r="H48" s="24"/>
      <c r="I48" s="24"/>
      <c r="J48" s="24"/>
      <c r="K48" s="24"/>
    </row>
    <row r="49" spans="3:11" s="1" customFormat="1" ht="12.75">
      <c r="C49" s="1" t="s">
        <v>170</v>
      </c>
      <c r="F49" s="24">
        <v>0</v>
      </c>
      <c r="G49" s="24">
        <v>0</v>
      </c>
      <c r="H49" s="24">
        <v>0</v>
      </c>
      <c r="I49" s="24">
        <v>0</v>
      </c>
      <c r="J49" s="24">
        <v>-1847</v>
      </c>
      <c r="K49" s="24">
        <f>SUM(F49:J49)</f>
        <v>-1847</v>
      </c>
    </row>
    <row r="50" spans="6:11" s="1" customFormat="1" ht="12.75">
      <c r="F50" s="26"/>
      <c r="G50" s="26"/>
      <c r="H50" s="26"/>
      <c r="I50" s="26"/>
      <c r="J50" s="26"/>
      <c r="K50" s="26"/>
    </row>
    <row r="51" spans="3:11" s="1" customFormat="1" ht="12.75">
      <c r="C51" s="1" t="s">
        <v>171</v>
      </c>
      <c r="F51" s="24"/>
      <c r="G51" s="24"/>
      <c r="H51" s="24"/>
      <c r="I51" s="24"/>
      <c r="J51" s="24"/>
      <c r="K51" s="24"/>
    </row>
    <row r="52" spans="3:11" s="1" customFormat="1" ht="12.75">
      <c r="C52" s="1" t="s">
        <v>172</v>
      </c>
      <c r="F52" s="81">
        <f aca="true" t="shared" si="1" ref="F52:K52">SUM(F40:F50)</f>
        <v>65632</v>
      </c>
      <c r="G52" s="81">
        <f t="shared" si="1"/>
        <v>-1680</v>
      </c>
      <c r="H52" s="81">
        <f t="shared" si="1"/>
        <v>2685</v>
      </c>
      <c r="I52" s="81">
        <f t="shared" si="1"/>
        <v>670</v>
      </c>
      <c r="J52" s="81">
        <f t="shared" si="1"/>
        <v>14756</v>
      </c>
      <c r="K52" s="81">
        <f t="shared" si="1"/>
        <v>82063</v>
      </c>
    </row>
    <row r="53" spans="6:11" s="1" customFormat="1" ht="12.75">
      <c r="F53" s="24"/>
      <c r="G53" s="24"/>
      <c r="H53" s="24"/>
      <c r="I53" s="24"/>
      <c r="J53" s="24"/>
      <c r="K53" s="24"/>
    </row>
    <row r="54" spans="6:11" s="1" customFormat="1" ht="12.75">
      <c r="F54" s="24"/>
      <c r="G54" s="24"/>
      <c r="H54" s="24"/>
      <c r="I54" s="24"/>
      <c r="J54" s="24"/>
      <c r="K54" s="24"/>
    </row>
    <row r="55" spans="6:11" s="1" customFormat="1" ht="12.75">
      <c r="F55" s="24"/>
      <c r="G55" s="24"/>
      <c r="H55" s="24"/>
      <c r="I55" s="24"/>
      <c r="J55" s="24"/>
      <c r="K55" s="24"/>
    </row>
    <row r="56" spans="3:11" s="39" customFormat="1" ht="12.75">
      <c r="C56" s="40" t="s">
        <v>173</v>
      </c>
      <c r="F56" s="82"/>
      <c r="G56" s="23"/>
      <c r="H56" s="23"/>
      <c r="I56" s="23"/>
      <c r="J56" s="23"/>
      <c r="K56" s="23"/>
    </row>
    <row r="57" spans="3:11" s="39" customFormat="1" ht="12.75">
      <c r="C57" s="40" t="s">
        <v>174</v>
      </c>
      <c r="F57" s="82"/>
      <c r="G57" s="23"/>
      <c r="H57" s="23"/>
      <c r="I57" s="23"/>
      <c r="J57" s="23"/>
      <c r="K57" s="23"/>
    </row>
  </sheetData>
  <printOptions/>
  <pageMargins left="0.25" right="0.25" top="0.5" bottom="0.5" header="0.5" footer="0.5"/>
  <pageSetup fitToHeight="0"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M</cp:lastModifiedBy>
  <cp:lastPrinted>2005-03-30T09:13:58Z</cp:lastPrinted>
  <dcterms:created xsi:type="dcterms:W3CDTF">1999-09-15T10:09:26Z</dcterms:created>
  <dcterms:modified xsi:type="dcterms:W3CDTF">2005-03-30T06:18:32Z</dcterms:modified>
  <cp:category/>
  <cp:version/>
  <cp:contentType/>
  <cp:contentStatus/>
  <cp:revision>1</cp:revision>
</cp:coreProperties>
</file>